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Людмила\Desktop\В.В.В1\отчеты\2026\"/>
    </mc:Choice>
  </mc:AlternateContent>
  <xr:revisionPtr revIDLastSave="0" documentId="13_ncr:1_{BDDC7136-B483-416B-80C9-77B17C783FC8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Бюджет!$K$34</definedName>
    <definedName name="SIGN" localSheetId="0">Бюджет!$A$19:$I$20</definedName>
  </definedNames>
  <calcPr calcId="191029"/>
</workbook>
</file>

<file path=xl/calcChain.xml><?xml version="1.0" encoding="utf-8"?>
<calcChain xmlns="http://schemas.openxmlformats.org/spreadsheetml/2006/main">
  <c r="H29" i="1" l="1"/>
  <c r="H17" i="1"/>
  <c r="H18" i="1"/>
  <c r="H19" i="1"/>
  <c r="H16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13" i="1"/>
  <c r="I29" i="1"/>
  <c r="J29" i="1"/>
  <c r="K14" i="1"/>
  <c r="K29" i="1" s="1"/>
  <c r="K15" i="1"/>
  <c r="K22" i="1"/>
  <c r="K23" i="1"/>
  <c r="K24" i="1"/>
  <c r="K25" i="1"/>
  <c r="K26" i="1"/>
  <c r="K27" i="1"/>
  <c r="K28" i="1"/>
  <c r="K13" i="1"/>
</calcChain>
</file>

<file path=xl/sharedStrings.xml><?xml version="1.0" encoding="utf-8"?>
<sst xmlns="http://schemas.openxmlformats.org/spreadsheetml/2006/main" count="79" uniqueCount="34">
  <si>
    <t>руб.</t>
  </si>
  <si>
    <t>Раздел</t>
  </si>
  <si>
    <t>Подраздел</t>
  </si>
  <si>
    <t>КЦСР</t>
  </si>
  <si>
    <t>КВР</t>
  </si>
  <si>
    <t>Лимиты ПБС 2025 год</t>
  </si>
  <si>
    <t>Расход по ЛС</t>
  </si>
  <si>
    <t>07</t>
  </si>
  <si>
    <t>02</t>
  </si>
  <si>
    <t>022Ю650500</t>
  </si>
  <si>
    <t>612</t>
  </si>
  <si>
    <t>022Ю651790</t>
  </si>
  <si>
    <t>022Ю653030</t>
  </si>
  <si>
    <t>0240100010</t>
  </si>
  <si>
    <t>611</t>
  </si>
  <si>
    <t>0240100020</t>
  </si>
  <si>
    <t>0240172460</t>
  </si>
  <si>
    <t>02401L3040</t>
  </si>
  <si>
    <t>02401S5250</t>
  </si>
  <si>
    <t>02401S5260</t>
  </si>
  <si>
    <t>0240271430</t>
  </si>
  <si>
    <t>03</t>
  </si>
  <si>
    <t>09</t>
  </si>
  <si>
    <t>0240100211</t>
  </si>
  <si>
    <t>0240100212</t>
  </si>
  <si>
    <t>02401S3130</t>
  </si>
  <si>
    <t>Итого</t>
  </si>
  <si>
    <t>Просроченная кредиторская задолженность</t>
  </si>
  <si>
    <t>Неиспользованные лимиты</t>
  </si>
  <si>
    <t xml:space="preserve">остаток лимита  </t>
  </si>
  <si>
    <t>из них  всего кредиторская задолженность</t>
  </si>
  <si>
    <t xml:space="preserve">Кредиторская задлженность счета декабря </t>
  </si>
  <si>
    <t>Информация о расходовании финансовых и материальных средств по итогам финансового 2025 года</t>
  </si>
  <si>
    <t xml:space="preserve">МБОУ Миллеровской СОШ им. Жоры Ковалевского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</si>
</sst>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"/>
  </numFmts>
  <fonts count="22" x14ac:knownFonts="1">
    <font>
      <sz val="11"/>
      <color indexed="8"/>
      <name val="Calibri"/>
      <family val="2"/>
      <scheme val="minor"/>
    </font>
    <font>
      <sz val="8.5"/>
      <color indexed="8"/>
      <name val="MS Sans Serif"/>
    </font>
    <font>
      <sz val="8.5"/>
      <color indexed="8"/>
      <name val="MS Sans Serif"/>
    </font>
    <font>
      <sz val="8.5"/>
      <color indexed="8"/>
      <name val="MS Sans Serif"/>
    </font>
    <font>
      <b/>
      <sz val="11"/>
      <color indexed="8"/>
      <name val="Times New Roman"/>
    </font>
    <font>
      <b/>
      <sz val="11"/>
      <color indexed="8"/>
      <name val="Times New Roman"/>
    </font>
    <font>
      <sz val="8.5"/>
      <color indexed="8"/>
      <name val="MS Sans Serif"/>
    </font>
    <font>
      <sz val="10"/>
      <color indexed="8"/>
      <name val="Arial"/>
    </font>
    <font>
      <sz val="8.5"/>
      <color indexed="8"/>
      <name val="MS Sans Serif"/>
    </font>
    <font>
      <sz val="8.5"/>
      <color indexed="8"/>
      <name val="MS Sans Serif"/>
    </font>
    <font>
      <b/>
      <sz val="8.5"/>
      <color indexed="8"/>
      <name val="MS Sans Serif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16"/>
      <color indexed="8"/>
      <name val="Arial Cyr"/>
      <charset val="204"/>
    </font>
    <font>
      <sz val="16"/>
      <color indexed="8"/>
      <name val="MS Sans Serif"/>
      <charset val="204"/>
    </font>
    <font>
      <b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left" vertical="top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right" vertical="center" wrapText="1"/>
    </xf>
    <xf numFmtId="49" fontId="14" fillId="2" borderId="4" xfId="0" applyNumberFormat="1" applyFont="1" applyFill="1" applyBorder="1" applyAlignment="1">
      <alignment horizontal="left"/>
    </xf>
    <xf numFmtId="49" fontId="15" fillId="2" borderId="5" xfId="0" applyNumberFormat="1" applyFont="1" applyFill="1" applyBorder="1" applyAlignment="1">
      <alignment horizontal="left"/>
    </xf>
    <xf numFmtId="49" fontId="16" fillId="2" borderId="5" xfId="0" applyNumberFormat="1" applyFont="1" applyFill="1" applyBorder="1" applyAlignment="1">
      <alignment horizontal="center"/>
    </xf>
    <xf numFmtId="4" fontId="17" fillId="2" borderId="5" xfId="0" applyNumberFormat="1" applyFont="1" applyFill="1" applyBorder="1" applyAlignment="1">
      <alignment horizontal="right"/>
    </xf>
    <xf numFmtId="0" fontId="7" fillId="2" borderId="1" xfId="0" applyNumberFormat="1" applyFont="1" applyFill="1" applyBorder="1" applyAlignment="1">
      <alignment horizontal="left" vertical="top" wrapText="1"/>
    </xf>
    <xf numFmtId="49" fontId="10" fillId="2" borderId="6" xfId="0" applyNumberFormat="1" applyFont="1" applyFill="1" applyBorder="1" applyAlignment="1">
      <alignment horizontal="center" vertical="center" wrapText="1"/>
    </xf>
    <xf numFmtId="4" fontId="13" fillId="2" borderId="7" xfId="0" applyNumberFormat="1" applyFont="1" applyFill="1" applyBorder="1" applyAlignment="1">
      <alignment horizontal="right" vertical="center" wrapText="1"/>
    </xf>
    <xf numFmtId="4" fontId="17" fillId="2" borderId="8" xfId="0" applyNumberFormat="1" applyFont="1" applyFill="1" applyBorder="1" applyAlignment="1">
      <alignment horizontal="right"/>
    </xf>
    <xf numFmtId="0" fontId="0" fillId="0" borderId="2" xfId="0" applyBorder="1"/>
    <xf numFmtId="4" fontId="0" fillId="0" borderId="2" xfId="0" applyNumberFormat="1" applyBorder="1"/>
    <xf numFmtId="0" fontId="6" fillId="2" borderId="1" xfId="0" applyNumberFormat="1" applyFont="1" applyFill="1" applyBorder="1" applyAlignment="1">
      <alignment horizontal="left" vertical="top" wrapText="1"/>
    </xf>
    <xf numFmtId="0" fontId="7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left"/>
    </xf>
    <xf numFmtId="0" fontId="18" fillId="2" borderId="1" xfId="0" applyNumberFormat="1" applyFont="1" applyFill="1" applyBorder="1" applyAlignment="1"/>
    <xf numFmtId="0" fontId="19" fillId="2" borderId="1" xfId="0" applyNumberFormat="1" applyFont="1" applyFill="1" applyBorder="1" applyAlignment="1"/>
    <xf numFmtId="0" fontId="20" fillId="2" borderId="1" xfId="0" applyNumberFormat="1" applyFont="1" applyFill="1" applyBorder="1" applyAlignment="1">
      <alignment horizontal="left"/>
    </xf>
    <xf numFmtId="0" fontId="20" fillId="2" borderId="1" xfId="0" applyNumberFormat="1" applyFont="1" applyFill="1" applyBorder="1" applyAlignment="1">
      <alignment horizontal="center"/>
    </xf>
    <xf numFmtId="0" fontId="21" fillId="2" borderId="1" xfId="0" applyNumberFormat="1" applyFont="1" applyFill="1" applyBorder="1" applyAlignment="1">
      <alignment horizontal="left"/>
    </xf>
    <xf numFmtId="0" fontId="9" fillId="2" borderId="6" xfId="0" applyNumberFormat="1" applyFont="1" applyFill="1" applyBorder="1" applyAlignment="1">
      <alignment wrapText="1"/>
    </xf>
    <xf numFmtId="0" fontId="9" fillId="2" borderId="9" xfId="0" applyNumberFormat="1" applyFont="1" applyFill="1" applyBorder="1" applyAlignment="1">
      <alignment wrapText="1"/>
    </xf>
    <xf numFmtId="0" fontId="9" fillId="2" borderId="10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5</xdr:col>
      <xdr:colOff>745305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6086475"/>
          <a:ext cx="5345880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" y="1"/>
            <a:ext cx="36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428" y="1"/>
            <a:ext cx="174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28" y="15"/>
            <a:ext cx="174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428" y="15"/>
            <a:ext cx="174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662" y="1"/>
            <a:ext cx="36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А.Н.Крикуненко</a:t>
            </a:r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662" y="15"/>
            <a:ext cx="36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662" y="15"/>
            <a:ext cx="36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5</xdr:col>
      <xdr:colOff>745305</xdr:colOff>
      <xdr:row>35</xdr:row>
      <xdr:rowOff>95250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0" y="6648450"/>
          <a:ext cx="5345880" cy="342900"/>
          <a:chOff x="0" y="0"/>
          <a:chExt cx="1023" cy="36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1" y="1"/>
            <a:ext cx="36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428" y="1"/>
            <a:ext cx="174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428" y="15"/>
            <a:ext cx="174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428" y="15"/>
            <a:ext cx="174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662" y="1"/>
            <a:ext cx="36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Л.А.Уныченко</a:t>
            </a:r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662" y="15"/>
            <a:ext cx="36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662" y="15"/>
            <a:ext cx="36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showGridLines="0" tabSelected="1" workbookViewId="0">
      <selection activeCell="B11" sqref="B11"/>
    </sheetView>
  </sheetViews>
  <sheetFormatPr defaultRowHeight="12.75" customHeight="1" x14ac:dyDescent="0.25"/>
  <cols>
    <col min="1" max="1" width="10.28515625" customWidth="1"/>
    <col min="2" max="2" width="12.28515625" customWidth="1"/>
    <col min="3" max="3" width="20.7109375" customWidth="1"/>
    <col min="4" max="4" width="10.28515625" customWidth="1"/>
    <col min="5" max="6" width="15.42578125" customWidth="1"/>
    <col min="7" max="8" width="17.28515625" customWidth="1"/>
    <col min="9" max="9" width="16" customWidth="1"/>
    <col min="10" max="10" width="15.42578125" customWidth="1"/>
    <col min="11" max="11" width="16.140625" customWidth="1"/>
  </cols>
  <sheetData>
    <row r="1" spans="1:11" ht="15" x14ac:dyDescent="0.25">
      <c r="A1" s="22"/>
      <c r="B1" s="22"/>
      <c r="C1" s="22"/>
      <c r="D1" s="22"/>
      <c r="E1" s="22"/>
      <c r="F1" s="22"/>
      <c r="G1" s="1"/>
      <c r="H1" s="1"/>
      <c r="I1" s="1"/>
      <c r="J1" s="2"/>
      <c r="K1" s="2"/>
    </row>
    <row r="2" spans="1:11" ht="20.25" x14ac:dyDescent="0.3">
      <c r="A2" s="23" t="s">
        <v>32</v>
      </c>
      <c r="B2" s="24"/>
      <c r="C2" s="24"/>
      <c r="D2" s="24"/>
      <c r="E2" s="24"/>
      <c r="F2" s="24"/>
      <c r="G2" s="1"/>
      <c r="H2" s="1"/>
      <c r="I2" s="1"/>
      <c r="J2" s="2"/>
      <c r="K2" s="2"/>
    </row>
    <row r="3" spans="1:11" ht="20.25" x14ac:dyDescent="0.3">
      <c r="A3" s="25"/>
      <c r="B3" s="26"/>
      <c r="C3" s="26"/>
      <c r="D3" s="26"/>
      <c r="E3" s="26"/>
      <c r="F3" s="26"/>
      <c r="G3" s="3"/>
      <c r="H3" s="3"/>
      <c r="I3" s="3"/>
      <c r="J3" s="3"/>
      <c r="K3" s="3"/>
    </row>
    <row r="4" spans="1:11" ht="12.95" customHeight="1" x14ac:dyDescent="0.25">
      <c r="A4" s="27" t="s">
        <v>33</v>
      </c>
      <c r="B4" s="3"/>
      <c r="C4" s="3"/>
      <c r="D4" s="3"/>
      <c r="E4" s="4"/>
      <c r="F4" s="3"/>
      <c r="G4" s="4"/>
      <c r="H4" s="4"/>
      <c r="I4" s="4"/>
      <c r="J4" s="3"/>
      <c r="K4" s="3"/>
    </row>
    <row r="5" spans="1:11" ht="15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</row>
    <row r="6" spans="1:11" ht="15" x14ac:dyDescent="0.25">
      <c r="A6" s="20"/>
      <c r="B6" s="21"/>
      <c r="C6" s="21"/>
      <c r="D6" s="21"/>
      <c r="E6" s="21"/>
      <c r="F6" s="21"/>
      <c r="G6" s="21"/>
      <c r="H6" s="21"/>
      <c r="I6" s="21"/>
      <c r="J6" s="5"/>
      <c r="K6" s="5"/>
    </row>
    <row r="7" spans="1:11" ht="15" x14ac:dyDescent="0.25">
      <c r="A7" s="20"/>
      <c r="B7" s="21"/>
      <c r="C7" s="21"/>
      <c r="D7" s="21"/>
      <c r="E7" s="21"/>
      <c r="F7" s="21"/>
      <c r="G7" s="21"/>
      <c r="H7" s="14"/>
    </row>
    <row r="8" spans="1:11" ht="15" x14ac:dyDescent="0.25">
      <c r="A8" s="20"/>
      <c r="B8" s="21"/>
      <c r="C8" s="21"/>
      <c r="D8" s="21"/>
      <c r="E8" s="21"/>
      <c r="F8" s="21"/>
      <c r="G8" s="21"/>
      <c r="H8" s="14"/>
    </row>
    <row r="9" spans="1:11" ht="19.899999999999999" customHeight="1" x14ac:dyDescent="0.25">
      <c r="A9" s="20"/>
      <c r="B9" s="21"/>
      <c r="C9" s="21"/>
      <c r="D9" s="21"/>
      <c r="E9" s="21"/>
      <c r="F9" s="21"/>
      <c r="G9" s="21"/>
      <c r="H9" s="14"/>
    </row>
    <row r="10" spans="1:11" ht="15" x14ac:dyDescent="0.25">
      <c r="A10" s="20"/>
      <c r="B10" s="21"/>
      <c r="C10" s="21"/>
      <c r="D10" s="21"/>
      <c r="E10" s="21"/>
      <c r="F10" s="21"/>
      <c r="G10" s="21"/>
      <c r="H10" s="14"/>
    </row>
    <row r="11" spans="1:11" ht="31.5" x14ac:dyDescent="0.25">
      <c r="A11" s="28" t="s">
        <v>0</v>
      </c>
      <c r="B11" s="29"/>
      <c r="C11" s="29"/>
      <c r="D11" s="29"/>
      <c r="E11" s="29"/>
      <c r="F11" s="30"/>
      <c r="G11" s="6" t="s">
        <v>29</v>
      </c>
      <c r="H11" s="6" t="s">
        <v>30</v>
      </c>
      <c r="I11" s="6" t="s">
        <v>31</v>
      </c>
      <c r="J11" s="6" t="s">
        <v>27</v>
      </c>
      <c r="K11" s="6" t="s">
        <v>28</v>
      </c>
    </row>
    <row r="12" spans="1:11" ht="17.45" customHeight="1" x14ac:dyDescent="0.25">
      <c r="A12" s="6" t="s">
        <v>1</v>
      </c>
      <c r="B12" s="6" t="s">
        <v>2</v>
      </c>
      <c r="C12" s="6" t="s">
        <v>3</v>
      </c>
      <c r="D12" s="6" t="s">
        <v>4</v>
      </c>
      <c r="E12" s="6" t="s">
        <v>5</v>
      </c>
      <c r="F12" s="15" t="s">
        <v>6</v>
      </c>
      <c r="G12" s="18"/>
      <c r="H12" s="18"/>
      <c r="I12" s="18"/>
      <c r="J12" s="18"/>
      <c r="K12" s="18"/>
    </row>
    <row r="13" spans="1:11" ht="15" x14ac:dyDescent="0.25">
      <c r="A13" s="7" t="s">
        <v>7</v>
      </c>
      <c r="B13" s="7" t="s">
        <v>8</v>
      </c>
      <c r="C13" s="8" t="s">
        <v>9</v>
      </c>
      <c r="D13" s="8" t="s">
        <v>10</v>
      </c>
      <c r="E13" s="9">
        <v>78800</v>
      </c>
      <c r="F13" s="16">
        <v>78800</v>
      </c>
      <c r="G13" s="19">
        <f>E13-F13</f>
        <v>0</v>
      </c>
      <c r="H13" s="19"/>
      <c r="I13" s="18"/>
      <c r="J13" s="18"/>
      <c r="K13" s="19">
        <f>E13-F13</f>
        <v>0</v>
      </c>
    </row>
    <row r="14" spans="1:11" ht="15" x14ac:dyDescent="0.25">
      <c r="A14" s="7" t="s">
        <v>7</v>
      </c>
      <c r="B14" s="7" t="s">
        <v>8</v>
      </c>
      <c r="C14" s="8" t="s">
        <v>11</v>
      </c>
      <c r="D14" s="8" t="s">
        <v>10</v>
      </c>
      <c r="E14" s="9">
        <v>129300</v>
      </c>
      <c r="F14" s="16">
        <v>129295.54</v>
      </c>
      <c r="G14" s="19">
        <f t="shared" ref="G14:G29" si="0">E14-F14</f>
        <v>4.4600000000064028</v>
      </c>
      <c r="H14" s="19"/>
      <c r="I14" s="18"/>
      <c r="J14" s="18"/>
      <c r="K14" s="19">
        <f>E14-F14</f>
        <v>4.4600000000064028</v>
      </c>
    </row>
    <row r="15" spans="1:11" ht="15" x14ac:dyDescent="0.25">
      <c r="A15" s="7" t="s">
        <v>7</v>
      </c>
      <c r="B15" s="7" t="s">
        <v>8</v>
      </c>
      <c r="C15" s="8" t="s">
        <v>12</v>
      </c>
      <c r="D15" s="8" t="s">
        <v>10</v>
      </c>
      <c r="E15" s="9">
        <v>1651900</v>
      </c>
      <c r="F15" s="16">
        <v>1651900</v>
      </c>
      <c r="G15" s="19">
        <f t="shared" si="0"/>
        <v>0</v>
      </c>
      <c r="H15" s="19"/>
      <c r="I15" s="18"/>
      <c r="J15" s="18"/>
      <c r="K15" s="19">
        <f>E15-F15</f>
        <v>0</v>
      </c>
    </row>
    <row r="16" spans="1:11" ht="15" x14ac:dyDescent="0.25">
      <c r="A16" s="7" t="s">
        <v>7</v>
      </c>
      <c r="B16" s="7" t="s">
        <v>8</v>
      </c>
      <c r="C16" s="8" t="s">
        <v>13</v>
      </c>
      <c r="D16" s="8" t="s">
        <v>14</v>
      </c>
      <c r="E16" s="9">
        <v>2213900</v>
      </c>
      <c r="F16" s="16">
        <v>2063523.2</v>
      </c>
      <c r="G16" s="19">
        <f t="shared" si="0"/>
        <v>150376.80000000005</v>
      </c>
      <c r="H16" s="19">
        <f>G16</f>
        <v>150376.80000000005</v>
      </c>
      <c r="I16" s="18">
        <v>98820.800000000003</v>
      </c>
      <c r="J16" s="18">
        <v>51556</v>
      </c>
      <c r="K16" s="19">
        <v>0</v>
      </c>
    </row>
    <row r="17" spans="1:11" ht="15" x14ac:dyDescent="0.25">
      <c r="A17" s="7" t="s">
        <v>7</v>
      </c>
      <c r="B17" s="7" t="s">
        <v>8</v>
      </c>
      <c r="C17" s="8" t="s">
        <v>13</v>
      </c>
      <c r="D17" s="8" t="s">
        <v>10</v>
      </c>
      <c r="E17" s="9">
        <v>451400</v>
      </c>
      <c r="F17" s="16">
        <v>326245.64</v>
      </c>
      <c r="G17" s="19">
        <f t="shared" si="0"/>
        <v>125154.35999999999</v>
      </c>
      <c r="H17" s="19">
        <f t="shared" ref="H17:H19" si="1">G17</f>
        <v>125154.35999999999</v>
      </c>
      <c r="I17" s="18">
        <v>46995</v>
      </c>
      <c r="J17" s="18">
        <v>78159.360000000001</v>
      </c>
      <c r="K17" s="19">
        <v>0</v>
      </c>
    </row>
    <row r="18" spans="1:11" ht="15" x14ac:dyDescent="0.25">
      <c r="A18" s="7" t="s">
        <v>7</v>
      </c>
      <c r="B18" s="7" t="s">
        <v>8</v>
      </c>
      <c r="C18" s="8" t="s">
        <v>15</v>
      </c>
      <c r="D18" s="8" t="s">
        <v>14</v>
      </c>
      <c r="E18" s="9">
        <v>2950400</v>
      </c>
      <c r="F18" s="16">
        <v>2926400</v>
      </c>
      <c r="G18" s="19">
        <f t="shared" si="0"/>
        <v>24000</v>
      </c>
      <c r="H18" s="19">
        <f t="shared" si="1"/>
        <v>24000</v>
      </c>
      <c r="I18" s="18">
        <v>24000</v>
      </c>
      <c r="J18" s="18"/>
      <c r="K18" s="19">
        <v>0</v>
      </c>
    </row>
    <row r="19" spans="1:11" ht="15" x14ac:dyDescent="0.25">
      <c r="A19" s="7" t="s">
        <v>7</v>
      </c>
      <c r="B19" s="7" t="s">
        <v>8</v>
      </c>
      <c r="C19" s="8" t="s">
        <v>15</v>
      </c>
      <c r="D19" s="8" t="s">
        <v>10</v>
      </c>
      <c r="E19" s="9">
        <v>1196500</v>
      </c>
      <c r="F19" s="16">
        <v>1187500</v>
      </c>
      <c r="G19" s="19">
        <f t="shared" si="0"/>
        <v>9000</v>
      </c>
      <c r="H19" s="19">
        <f t="shared" si="1"/>
        <v>9000</v>
      </c>
      <c r="I19" s="18">
        <v>9000</v>
      </c>
      <c r="J19" s="18"/>
      <c r="K19" s="19">
        <v>0</v>
      </c>
    </row>
    <row r="20" spans="1:11" ht="15" x14ac:dyDescent="0.25">
      <c r="A20" s="7" t="s">
        <v>7</v>
      </c>
      <c r="B20" s="7" t="s">
        <v>8</v>
      </c>
      <c r="C20" s="8" t="s">
        <v>16</v>
      </c>
      <c r="D20" s="8" t="s">
        <v>14</v>
      </c>
      <c r="E20" s="9">
        <v>13581600</v>
      </c>
      <c r="F20" s="16">
        <v>13581600</v>
      </c>
      <c r="G20" s="19">
        <f t="shared" si="0"/>
        <v>0</v>
      </c>
      <c r="H20" s="19"/>
      <c r="I20" s="18"/>
      <c r="J20" s="18"/>
      <c r="K20" s="19">
        <v>0</v>
      </c>
    </row>
    <row r="21" spans="1:11" ht="15" x14ac:dyDescent="0.25">
      <c r="A21" s="7" t="s">
        <v>7</v>
      </c>
      <c r="B21" s="7" t="s">
        <v>8</v>
      </c>
      <c r="C21" s="8" t="s">
        <v>17</v>
      </c>
      <c r="D21" s="8" t="s">
        <v>10</v>
      </c>
      <c r="E21" s="9">
        <v>344200</v>
      </c>
      <c r="F21" s="16">
        <v>344200</v>
      </c>
      <c r="G21" s="19">
        <f t="shared" si="0"/>
        <v>0</v>
      </c>
      <c r="H21" s="19"/>
      <c r="I21" s="18"/>
      <c r="J21" s="18"/>
      <c r="K21" s="19">
        <v>0</v>
      </c>
    </row>
    <row r="22" spans="1:11" ht="15" x14ac:dyDescent="0.25">
      <c r="A22" s="7" t="s">
        <v>7</v>
      </c>
      <c r="B22" s="7" t="s">
        <v>8</v>
      </c>
      <c r="C22" s="8" t="s">
        <v>18</v>
      </c>
      <c r="D22" s="8" t="s">
        <v>10</v>
      </c>
      <c r="E22" s="9">
        <v>177000</v>
      </c>
      <c r="F22" s="16">
        <v>176923.08</v>
      </c>
      <c r="G22" s="19">
        <f t="shared" si="0"/>
        <v>76.920000000012806</v>
      </c>
      <c r="H22" s="19"/>
      <c r="I22" s="18"/>
      <c r="J22" s="18"/>
      <c r="K22" s="19">
        <f t="shared" ref="K22:K28" si="2">E22-F22</f>
        <v>76.920000000012806</v>
      </c>
    </row>
    <row r="23" spans="1:11" ht="15" x14ac:dyDescent="0.25">
      <c r="A23" s="7" t="s">
        <v>7</v>
      </c>
      <c r="B23" s="7" t="s">
        <v>8</v>
      </c>
      <c r="C23" s="8" t="s">
        <v>19</v>
      </c>
      <c r="D23" s="8" t="s">
        <v>10</v>
      </c>
      <c r="E23" s="9">
        <v>13188</v>
      </c>
      <c r="F23" s="16">
        <v>13185.65</v>
      </c>
      <c r="G23" s="19">
        <f t="shared" si="0"/>
        <v>2.3500000000003638</v>
      </c>
      <c r="H23" s="19"/>
      <c r="I23" s="18"/>
      <c r="J23" s="18"/>
      <c r="K23" s="19">
        <f t="shared" si="2"/>
        <v>2.3500000000003638</v>
      </c>
    </row>
    <row r="24" spans="1:11" ht="15" x14ac:dyDescent="0.25">
      <c r="A24" s="7" t="s">
        <v>7</v>
      </c>
      <c r="B24" s="7" t="s">
        <v>8</v>
      </c>
      <c r="C24" s="8" t="s">
        <v>20</v>
      </c>
      <c r="D24" s="8" t="s">
        <v>10</v>
      </c>
      <c r="E24" s="9">
        <v>89800</v>
      </c>
      <c r="F24" s="16">
        <v>0</v>
      </c>
      <c r="G24" s="19">
        <f t="shared" si="0"/>
        <v>89800</v>
      </c>
      <c r="H24" s="19"/>
      <c r="I24" s="18"/>
      <c r="J24" s="18"/>
      <c r="K24" s="19">
        <f t="shared" si="2"/>
        <v>89800</v>
      </c>
    </row>
    <row r="25" spans="1:11" ht="15" x14ac:dyDescent="0.25">
      <c r="A25" s="7" t="s">
        <v>7</v>
      </c>
      <c r="B25" s="7" t="s">
        <v>21</v>
      </c>
      <c r="C25" s="8" t="s">
        <v>16</v>
      </c>
      <c r="D25" s="8" t="s">
        <v>10</v>
      </c>
      <c r="E25" s="9">
        <v>174500</v>
      </c>
      <c r="F25" s="16">
        <v>174500</v>
      </c>
      <c r="G25" s="19">
        <f t="shared" si="0"/>
        <v>0</v>
      </c>
      <c r="H25" s="19"/>
      <c r="I25" s="18"/>
      <c r="J25" s="18"/>
      <c r="K25" s="19">
        <f t="shared" si="2"/>
        <v>0</v>
      </c>
    </row>
    <row r="26" spans="1:11" ht="15" x14ac:dyDescent="0.25">
      <c r="A26" s="7" t="s">
        <v>7</v>
      </c>
      <c r="B26" s="7" t="s">
        <v>22</v>
      </c>
      <c r="C26" s="8" t="s">
        <v>23</v>
      </c>
      <c r="D26" s="8" t="s">
        <v>10</v>
      </c>
      <c r="E26" s="9">
        <v>2500</v>
      </c>
      <c r="F26" s="16">
        <v>2465</v>
      </c>
      <c r="G26" s="19">
        <f t="shared" si="0"/>
        <v>35</v>
      </c>
      <c r="H26" s="19"/>
      <c r="I26" s="18"/>
      <c r="J26" s="18"/>
      <c r="K26" s="19">
        <f t="shared" si="2"/>
        <v>35</v>
      </c>
    </row>
    <row r="27" spans="1:11" ht="15" x14ac:dyDescent="0.25">
      <c r="A27" s="7" t="s">
        <v>7</v>
      </c>
      <c r="B27" s="7" t="s">
        <v>22</v>
      </c>
      <c r="C27" s="8" t="s">
        <v>24</v>
      </c>
      <c r="D27" s="8" t="s">
        <v>10</v>
      </c>
      <c r="E27" s="9">
        <v>10400</v>
      </c>
      <c r="F27" s="16">
        <v>10395</v>
      </c>
      <c r="G27" s="19">
        <f t="shared" si="0"/>
        <v>5</v>
      </c>
      <c r="H27" s="19"/>
      <c r="I27" s="18"/>
      <c r="J27" s="18"/>
      <c r="K27" s="19">
        <f t="shared" si="2"/>
        <v>5</v>
      </c>
    </row>
    <row r="28" spans="1:11" ht="15" x14ac:dyDescent="0.25">
      <c r="A28" s="7" t="s">
        <v>7</v>
      </c>
      <c r="B28" s="7" t="s">
        <v>22</v>
      </c>
      <c r="C28" s="8" t="s">
        <v>25</v>
      </c>
      <c r="D28" s="8" t="s">
        <v>10</v>
      </c>
      <c r="E28" s="9">
        <v>92211.21</v>
      </c>
      <c r="F28" s="16">
        <v>92211.21</v>
      </c>
      <c r="G28" s="19">
        <f t="shared" si="0"/>
        <v>0</v>
      </c>
      <c r="H28" s="19"/>
      <c r="I28" s="18"/>
      <c r="J28" s="18"/>
      <c r="K28" s="19">
        <f t="shared" si="2"/>
        <v>0</v>
      </c>
    </row>
    <row r="29" spans="1:11" ht="15" x14ac:dyDescent="0.25">
      <c r="A29" s="10" t="s">
        <v>26</v>
      </c>
      <c r="B29" s="11"/>
      <c r="C29" s="12"/>
      <c r="D29" s="12"/>
      <c r="E29" s="13">
        <v>23157599.210000001</v>
      </c>
      <c r="F29" s="17">
        <v>22759144.32</v>
      </c>
      <c r="G29" s="19">
        <f t="shared" si="0"/>
        <v>398454.8900000006</v>
      </c>
      <c r="H29" s="19">
        <f>H19+H18+H17+H16</f>
        <v>308531.16000000003</v>
      </c>
      <c r="I29" s="18">
        <f>I19+I18+I17+I16</f>
        <v>178815.8</v>
      </c>
      <c r="J29" s="18">
        <f>J17+J16</f>
        <v>129715.36</v>
      </c>
      <c r="K29" s="19">
        <f>K13+K14+K15+K16+K17+K18+K19+K20+K21+K22+K23+K24+K25+K26+K27+K28</f>
        <v>89923.730000000025</v>
      </c>
    </row>
  </sheetData>
  <mergeCells count="6">
    <mergeCell ref="A10:G10"/>
    <mergeCell ref="A1:F1"/>
    <mergeCell ref="A6:I6"/>
    <mergeCell ref="A7:G7"/>
    <mergeCell ref="A8:G8"/>
    <mergeCell ref="A9:G9"/>
  </mergeCells>
  <pageMargins left="0.74803149606299213" right="0.74803149606299213" top="0.98425196850393704" bottom="0.98425196850393704" header="0.51181102362204722" footer="0.51181102362204722"/>
  <pageSetup paperSize="9" scale="7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Людмила</cp:lastModifiedBy>
  <cp:lastPrinted>2026-03-02T09:30:11Z</cp:lastPrinted>
  <dcterms:created xsi:type="dcterms:W3CDTF">2026-01-15T09:23:52Z</dcterms:created>
  <dcterms:modified xsi:type="dcterms:W3CDTF">2026-04-07T11:50:36Z</dcterms:modified>
</cp:coreProperties>
</file>