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860"/>
  </bookViews>
  <sheets>
    <sheet name="Кассовые расходы учреждения" sheetId="1" r:id="rId1"/>
  </sheet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E62" i="1" s="1"/>
  <c r="F6" i="1"/>
  <c r="G6" i="1"/>
  <c r="G62" i="1" s="1"/>
  <c r="H6" i="1"/>
  <c r="H62" i="1" s="1"/>
  <c r="I6" i="1"/>
  <c r="I62" i="1" s="1"/>
  <c r="J6" i="1"/>
  <c r="K6" i="1"/>
  <c r="L6" i="1"/>
  <c r="L62" i="1" s="1"/>
  <c r="M6" i="1"/>
  <c r="M62" i="1" s="1"/>
  <c r="N6" i="1"/>
  <c r="O6" i="1"/>
  <c r="P6" i="1"/>
  <c r="Q6" i="1"/>
  <c r="Q62" i="1" s="1"/>
  <c r="R6" i="1"/>
  <c r="S6" i="1"/>
  <c r="T6" i="1"/>
  <c r="U6" i="1"/>
  <c r="V6" i="1"/>
  <c r="W6" i="1"/>
  <c r="W62" i="1" s="1"/>
  <c r="X6" i="1"/>
  <c r="X62" i="1" s="1"/>
  <c r="Y6" i="1"/>
  <c r="Y62" i="1" s="1"/>
  <c r="Z7" i="1"/>
  <c r="AA7" i="1"/>
  <c r="Z8" i="1"/>
  <c r="E66" i="1" s="1"/>
  <c r="AA8" i="1"/>
  <c r="Z9" i="1"/>
  <c r="AA9" i="1"/>
  <c r="Z10" i="1"/>
  <c r="AA10" i="1"/>
  <c r="C68" i="1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N62" i="1" s="1"/>
  <c r="O11" i="1"/>
  <c r="P11" i="1"/>
  <c r="Q11" i="1"/>
  <c r="R11" i="1"/>
  <c r="S11" i="1"/>
  <c r="S62" i="1" s="1"/>
  <c r="T11" i="1"/>
  <c r="T62" i="1" s="1"/>
  <c r="U11" i="1"/>
  <c r="V11" i="1"/>
  <c r="W11" i="1"/>
  <c r="X11" i="1"/>
  <c r="Y11" i="1"/>
  <c r="Z12" i="1"/>
  <c r="AA12" i="1"/>
  <c r="AA11" i="1" s="1"/>
  <c r="Z13" i="1"/>
  <c r="AA13" i="1"/>
  <c r="Z14" i="1"/>
  <c r="AA14" i="1"/>
  <c r="Z15" i="1"/>
  <c r="Z11" i="1" s="1"/>
  <c r="AA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R62" i="1" s="1"/>
  <c r="S16" i="1"/>
  <c r="T16" i="1"/>
  <c r="U16" i="1"/>
  <c r="V16" i="1"/>
  <c r="W16" i="1"/>
  <c r="X16" i="1"/>
  <c r="Y16" i="1"/>
  <c r="Z17" i="1"/>
  <c r="AA17" i="1"/>
  <c r="Z18" i="1"/>
  <c r="AA18" i="1"/>
  <c r="Z19" i="1"/>
  <c r="AA19" i="1"/>
  <c r="Z20" i="1"/>
  <c r="AA20" i="1"/>
  <c r="Z21" i="1"/>
  <c r="A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3" i="1"/>
  <c r="AA23" i="1"/>
  <c r="Z24" i="1"/>
  <c r="AA24" i="1"/>
  <c r="Z25" i="1"/>
  <c r="Z22" i="1" s="1"/>
  <c r="AA25" i="1"/>
  <c r="C67" i="1" s="1"/>
  <c r="Z26" i="1"/>
  <c r="AA26" i="1"/>
  <c r="B27" i="1"/>
  <c r="C27" i="1"/>
  <c r="D27" i="1"/>
  <c r="E27" i="1"/>
  <c r="F27" i="1"/>
  <c r="F62" i="1" s="1"/>
  <c r="G27" i="1"/>
  <c r="H27" i="1"/>
  <c r="I27" i="1"/>
  <c r="J27" i="1"/>
  <c r="J62" i="1" s="1"/>
  <c r="K27" i="1"/>
  <c r="L27" i="1"/>
  <c r="M27" i="1"/>
  <c r="N27" i="1"/>
  <c r="O27" i="1"/>
  <c r="P27" i="1"/>
  <c r="Q27" i="1"/>
  <c r="R27" i="1"/>
  <c r="S27" i="1"/>
  <c r="T27" i="1"/>
  <c r="U27" i="1"/>
  <c r="V27" i="1"/>
  <c r="V62" i="1" s="1"/>
  <c r="W27" i="1"/>
  <c r="X27" i="1"/>
  <c r="Y27" i="1"/>
  <c r="Z28" i="1"/>
  <c r="E65" i="1" s="1"/>
  <c r="AA28" i="1"/>
  <c r="Z29" i="1"/>
  <c r="AA29" i="1"/>
  <c r="Z30" i="1"/>
  <c r="AA30" i="1"/>
  <c r="AA27" i="1" s="1"/>
  <c r="Z31" i="1"/>
  <c r="Z27" i="1" s="1"/>
  <c r="A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3" i="1"/>
  <c r="AA33" i="1"/>
  <c r="Z34" i="1"/>
  <c r="AA34" i="1"/>
  <c r="Z35" i="1"/>
  <c r="Z32" i="1" s="1"/>
  <c r="AA35" i="1"/>
  <c r="Z36" i="1"/>
  <c r="A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8" i="1"/>
  <c r="AA38" i="1"/>
  <c r="Z39" i="1"/>
  <c r="AA39" i="1"/>
  <c r="Z40" i="1"/>
  <c r="AA40" i="1"/>
  <c r="AA37" i="1" s="1"/>
  <c r="Z41" i="1"/>
  <c r="Z37" i="1" s="1"/>
  <c r="A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3" i="1"/>
  <c r="AA43" i="1"/>
  <c r="AA42" i="1" s="1"/>
  <c r="Z44" i="1"/>
  <c r="AA44" i="1"/>
  <c r="Z45" i="1"/>
  <c r="Z42" i="1" s="1"/>
  <c r="AA45" i="1"/>
  <c r="Z46" i="1"/>
  <c r="A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8" i="1"/>
  <c r="AA48" i="1"/>
  <c r="Z49" i="1"/>
  <c r="AA49" i="1"/>
  <c r="Z50" i="1"/>
  <c r="AA50" i="1"/>
  <c r="AA47" i="1" s="1"/>
  <c r="Z51" i="1"/>
  <c r="A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3" i="1"/>
  <c r="AA53" i="1"/>
  <c r="AA52" i="1" s="1"/>
  <c r="Z54" i="1"/>
  <c r="AA54" i="1"/>
  <c r="Z55" i="1"/>
  <c r="Z52" i="1" s="1"/>
  <c r="AA55" i="1"/>
  <c r="Z56" i="1"/>
  <c r="A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8" i="1"/>
  <c r="AA58" i="1"/>
  <c r="Z59" i="1"/>
  <c r="AA59" i="1"/>
  <c r="Z60" i="1"/>
  <c r="AA60" i="1"/>
  <c r="AA57" i="1" s="1"/>
  <c r="Z61" i="1"/>
  <c r="Z57" i="1" s="1"/>
  <c r="AA61" i="1"/>
  <c r="K62" i="1"/>
  <c r="O62" i="1"/>
  <c r="P62" i="1"/>
  <c r="U62" i="1"/>
  <c r="C65" i="1"/>
  <c r="G65" i="1" s="1"/>
  <c r="AA16" i="1" l="1"/>
  <c r="C62" i="1"/>
  <c r="AA32" i="1"/>
  <c r="AA22" i="1"/>
  <c r="C66" i="1"/>
  <c r="G66" i="1" s="1"/>
  <c r="D62" i="1"/>
  <c r="Z47" i="1"/>
  <c r="E68" i="1"/>
  <c r="G68" i="1" s="1"/>
  <c r="Z16" i="1"/>
  <c r="B62" i="1"/>
  <c r="Z6" i="1"/>
  <c r="E70" i="1"/>
  <c r="Z62" i="1"/>
  <c r="E67" i="1"/>
  <c r="G67" i="1" s="1"/>
  <c r="AA6" i="1"/>
  <c r="C70" i="1"/>
  <c r="G70" i="1" s="1"/>
  <c r="AA62" i="1" l="1"/>
</calcChain>
</file>

<file path=xl/sharedStrings.xml><?xml version="1.0" encoding="utf-8"?>
<sst xmlns="http://schemas.openxmlformats.org/spreadsheetml/2006/main" count="105" uniqueCount="44">
  <si>
    <t xml:space="preserve">Кассовые расходы учреждения </t>
  </si>
  <si>
    <t xml:space="preserve">код 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</si>
  <si>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</si>
  <si>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</si>
  <si>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</si>
  <si>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</si>
  <si>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</si>
  <si>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</si>
  <si>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</si>
  <si>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</si>
  <si>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</si>
  <si>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</si>
  <si>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</si>
  <si>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</si>
  <si>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Финан-
сирование</t>
  </si>
  <si>
    <t xml:space="preserve">Касс. расход </t>
  </si>
  <si>
    <t>ИТОГО: Расход</t>
  </si>
  <si>
    <t>ИТОГО: Профин.</t>
  </si>
  <si>
    <t>211в т.ч.</t>
  </si>
  <si>
    <t>федер.</t>
  </si>
  <si>
    <t>област.</t>
  </si>
  <si>
    <t>местный</t>
  </si>
  <si>
    <t>пр.доход.деят.</t>
  </si>
  <si>
    <t>212 в т.ч.</t>
  </si>
  <si>
    <t>213 в т.ч.</t>
  </si>
  <si>
    <t>ФСС (возмещ.)</t>
  </si>
  <si>
    <t>221 в т.ч.</t>
  </si>
  <si>
    <t>222 в т.ч.</t>
  </si>
  <si>
    <t>223 в т.ч.</t>
  </si>
  <si>
    <t>225 в т.ч.</t>
  </si>
  <si>
    <t>226 в т.ч.</t>
  </si>
  <si>
    <t>290 в т.ч.</t>
  </si>
  <si>
    <t>пр.дох.деят.</t>
  </si>
  <si>
    <t>310 в т.ч.</t>
  </si>
  <si>
    <t>340 в т.ч.</t>
  </si>
  <si>
    <t>ИТОГО</t>
  </si>
  <si>
    <t>финансир.</t>
  </si>
  <si>
    <t>расход</t>
  </si>
  <si>
    <t>остаток</t>
  </si>
  <si>
    <t>Всего федер.</t>
  </si>
  <si>
    <t>Всего обл.</t>
  </si>
  <si>
    <t>Всего мест.</t>
  </si>
  <si>
    <t>Всего прин.дох.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</si>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</sst>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wrapText="1"/>
    </xf>
    <xf numFmtId="0" fontId="4" fillId="3" borderId="3" xfId="0" applyFont="1" applyFill="1" applyBorder="1"/>
    <xf numFmtId="0" fontId="0" fillId="0" borderId="0" xfId="0" applyFill="1"/>
    <xf numFmtId="0" fontId="4" fillId="2" borderId="3" xfId="0" applyFont="1" applyFill="1" applyBorder="1"/>
    <xf numFmtId="0" fontId="0" fillId="2" borderId="0" xfId="0" applyFill="1"/>
    <xf numFmtId="0" fontId="4" fillId="0" borderId="3" xfId="0" applyFont="1" applyBorder="1"/>
    <xf numFmtId="0" fontId="4" fillId="0" borderId="4" xfId="0" applyFont="1" applyFill="1" applyBorder="1"/>
    <xf numFmtId="0" fontId="7" fillId="0" borderId="4" xfId="0" applyFont="1" applyFill="1" applyBorder="1"/>
    <xf numFmtId="0" fontId="4" fillId="0" borderId="0" xfId="0" applyFont="1" applyFill="1"/>
    <xf numFmtId="0" fontId="6" fillId="0" borderId="3" xfId="0" applyFont="1" applyBorder="1"/>
    <xf numFmtId="2" fontId="6" fillId="0" borderId="3" xfId="0" applyNumberFormat="1" applyFont="1" applyBorder="1"/>
    <xf numFmtId="0" fontId="0" fillId="0" borderId="3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4" fontId="9" fillId="0" borderId="0" xfId="0" applyNumberFormat="1" applyFont="1" applyBorder="1" applyAlignment="1"/>
    <xf numFmtId="4" fontId="6" fillId="0" borderId="0" xfId="0" applyNumberFormat="1" applyFont="1" applyBorder="1" applyAlignment="1"/>
    <xf numFmtId="4" fontId="8" fillId="0" borderId="0" xfId="0" applyNumberFormat="1" applyFont="1" applyBorder="1" applyAlignment="1"/>
    <xf numFmtId="2" fontId="8" fillId="0" borderId="0" xfId="0" applyNumberFormat="1" applyFont="1" applyBorder="1"/>
    <xf numFmtId="0" fontId="8" fillId="0" borderId="0" xfId="0" applyFont="1" applyBorder="1" applyAlignment="1"/>
    <xf numFmtId="0" fontId="8" fillId="0" borderId="0" xfId="0" applyFont="1" applyBorder="1"/>
    <xf numFmtId="0" fontId="10" fillId="0" borderId="0" xfId="0" applyFont="1"/>
    <xf numFmtId="0" fontId="4" fillId="2" borderId="3" xfId="0" applyFont="1" applyFill="1" applyBorder="1" applyAlignment="1">
      <alignment horizontal="center" wrapText="1"/>
    </xf>
    <xf numFmtId="4" fontId="6" fillId="2" borderId="3" xfId="0" applyNumberFormat="1" applyFont="1" applyFill="1" applyBorder="1" applyProtection="1">
      <protection locked="0"/>
    </xf>
    <xf numFmtId="4" fontId="6" fillId="3" borderId="3" xfId="0" applyNumberFormat="1" applyFont="1" applyFill="1" applyBorder="1" applyProtection="1"/>
    <xf numFmtId="4" fontId="7" fillId="3" borderId="3" xfId="0" applyNumberFormat="1" applyFont="1" applyFill="1" applyBorder="1" applyProtection="1"/>
    <xf numFmtId="0" fontId="0" fillId="0" borderId="0" xfId="0" applyProtection="1"/>
    <xf numFmtId="4" fontId="0" fillId="2" borderId="3" xfId="0" applyNumberFormat="1" applyFill="1" applyBorder="1" applyProtection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/>
    <xf numFmtId="0" fontId="0" fillId="0" borderId="7" xfId="0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4" fontId="4" fillId="0" borderId="8" xfId="0" applyNumberFormat="1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" fontId="4" fillId="0" borderId="3" xfId="0" applyNumberFormat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73"/>
  <sheetViews>
    <sheetView tabSelected="1" workbookViewId="0"/>
  </sheetViews>
  <sheetFormatPr defaultRowHeight="15" x14ac:dyDescent="0.25"/>
  <cols>
    <col min="1" max="1" width="15.42578125" customWidth="1"/>
    <col min="2" max="2" width="11.28515625" customWidth="1"/>
    <col min="3" max="3" width="11.140625" customWidth="1"/>
    <col min="4" max="4" width="11.28515625" customWidth="1"/>
    <col min="5" max="5" width="10.28515625" customWidth="1"/>
    <col min="6" max="6" width="10.85546875" customWidth="1"/>
    <col min="7" max="7" width="9.7109375" customWidth="1"/>
    <col min="8" max="8" width="11" customWidth="1"/>
    <col min="9" max="9" width="9.7109375" customWidth="1"/>
    <col min="10" max="10" width="11" customWidth="1"/>
    <col min="11" max="11" width="10.140625" customWidth="1"/>
    <col min="12" max="12" width="11.5703125" customWidth="1"/>
    <col min="13" max="13" width="10.7109375" customWidth="1"/>
    <col min="14" max="14" width="11" customWidth="1"/>
    <col min="15" max="15" width="10.7109375" customWidth="1"/>
    <col min="16" max="16" width="11" customWidth="1"/>
    <col min="17" max="17" width="10.7109375" customWidth="1"/>
    <col min="18" max="18" width="11.85546875" customWidth="1"/>
    <col min="19" max="19" width="10.7109375" customWidth="1"/>
    <col min="20" max="20" width="11.85546875" customWidth="1"/>
    <col min="21" max="21" width="10.5703125" customWidth="1"/>
    <col min="22" max="22" width="11.42578125" customWidth="1"/>
    <col min="23" max="23" width="10.7109375" customWidth="1"/>
    <col min="24" max="24" width="10.85546875" customWidth="1"/>
    <col min="25" max="25" width="10.7109375" customWidth="1"/>
    <col min="26" max="26" width="13.140625" customWidth="1"/>
    <col min="27" max="27" width="13.28515625" customWidth="1"/>
  </cols>
  <sheetData>
    <row r="1" spans="1:28" ht="36" customHeight="1" x14ac:dyDescent="0.25">
      <c r="A1" s="1"/>
      <c r="B1" s="1"/>
      <c r="C1" s="1"/>
      <c r="D1" s="2"/>
      <c r="E1" s="3"/>
      <c r="F1" s="44" t="s">
        <v>0</v>
      </c>
      <c r="G1" s="44"/>
      <c r="H1" s="44"/>
      <c r="I1" s="44"/>
      <c r="J1" s="44"/>
      <c r="K1" s="44"/>
      <c r="L1" s="44"/>
      <c r="M1" s="44"/>
      <c r="N1" s="44"/>
      <c r="O1" s="44"/>
      <c r="P1" s="4"/>
      <c r="Q1" s="4"/>
    </row>
    <row r="2" spans="1:28" ht="36" customHeight="1" x14ac:dyDescent="0.25">
      <c r="A2" s="1"/>
      <c r="B2" s="1"/>
      <c r="C2" s="1"/>
      <c r="D2" s="2"/>
      <c r="E2" s="3"/>
      <c r="F2" s="35"/>
      <c r="G2" s="45" t="s">
        <v>43</v>
      </c>
      <c r="H2" s="46"/>
      <c r="I2" s="46"/>
      <c r="J2" s="46"/>
      <c r="K2" s="46"/>
      <c r="L2" s="46"/>
      <c r="M2" s="46"/>
      <c r="N2" s="46"/>
      <c r="O2" s="35"/>
      <c r="P2" s="4"/>
      <c r="Q2" s="4"/>
    </row>
    <row r="3" spans="1:28" x14ac:dyDescent="0.25">
      <c r="A3" s="36"/>
      <c r="B3" s="37"/>
      <c r="C3" s="37"/>
      <c r="D3" s="37"/>
      <c r="E3" s="37"/>
      <c r="G3" s="5"/>
      <c r="I3" s="5"/>
      <c r="K3" s="5"/>
      <c r="P3" s="5"/>
      <c r="S3" s="5"/>
      <c r="U3" s="5"/>
      <c r="AA3" s="5"/>
    </row>
    <row r="4" spans="1:28" ht="15.75" customHeight="1" x14ac:dyDescent="0.25">
      <c r="A4" s="38" t="s">
        <v>1</v>
      </c>
      <c r="B4" s="40" t="s">
        <v>2</v>
      </c>
      <c r="C4" s="41"/>
      <c r="D4" s="40" t="s">
        <v>3</v>
      </c>
      <c r="E4" s="41"/>
      <c r="F4" s="40" t="s">
        <v>4</v>
      </c>
      <c r="G4" s="41"/>
      <c r="H4" s="40" t="s">
        <v>5</v>
      </c>
      <c r="I4" s="41"/>
      <c r="J4" s="40" t="s">
        <v>6</v>
      </c>
      <c r="K4" s="41"/>
      <c r="L4" s="40" t="s">
        <v>7</v>
      </c>
      <c r="M4" s="41"/>
      <c r="N4" s="40" t="s">
        <v>8</v>
      </c>
      <c r="O4" s="41"/>
      <c r="P4" s="40" t="s">
        <v>9</v>
      </c>
      <c r="Q4" s="41"/>
      <c r="R4" s="40" t="s">
        <v>10</v>
      </c>
      <c r="S4" s="41"/>
      <c r="T4" s="40" t="s">
        <v>11</v>
      </c>
      <c r="U4" s="41"/>
      <c r="V4" s="40" t="s">
        <v>12</v>
      </c>
      <c r="W4" s="41"/>
      <c r="X4" s="40" t="s">
        <v>13</v>
      </c>
      <c r="Y4" s="41"/>
      <c r="Z4" s="42"/>
      <c r="AA4" s="43"/>
      <c r="AB4" s="6"/>
    </row>
    <row r="5" spans="1:28" ht="51" customHeight="1" x14ac:dyDescent="0.25">
      <c r="A5" s="39"/>
      <c r="B5" s="29" t="s">
        <v>14</v>
      </c>
      <c r="C5" s="29" t="s">
        <v>15</v>
      </c>
      <c r="D5" s="29" t="s">
        <v>14</v>
      </c>
      <c r="E5" s="29" t="s">
        <v>15</v>
      </c>
      <c r="F5" s="29" t="s">
        <v>14</v>
      </c>
      <c r="G5" s="29" t="s">
        <v>15</v>
      </c>
      <c r="H5" s="29" t="s">
        <v>14</v>
      </c>
      <c r="I5" s="29" t="s">
        <v>15</v>
      </c>
      <c r="J5" s="29" t="s">
        <v>14</v>
      </c>
      <c r="K5" s="29" t="s">
        <v>15</v>
      </c>
      <c r="L5" s="29" t="s">
        <v>14</v>
      </c>
      <c r="M5" s="29" t="s">
        <v>15</v>
      </c>
      <c r="N5" s="29" t="s">
        <v>14</v>
      </c>
      <c r="O5" s="29" t="s">
        <v>15</v>
      </c>
      <c r="P5" s="29" t="s">
        <v>14</v>
      </c>
      <c r="Q5" s="29" t="s">
        <v>15</v>
      </c>
      <c r="R5" s="29" t="s">
        <v>14</v>
      </c>
      <c r="S5" s="29" t="s">
        <v>15</v>
      </c>
      <c r="T5" s="29" t="s">
        <v>14</v>
      </c>
      <c r="U5" s="29" t="s">
        <v>15</v>
      </c>
      <c r="V5" s="29" t="s">
        <v>14</v>
      </c>
      <c r="W5" s="29" t="s">
        <v>15</v>
      </c>
      <c r="X5" s="29" t="s">
        <v>14</v>
      </c>
      <c r="Y5" s="29" t="s">
        <v>15</v>
      </c>
      <c r="Z5" s="7" t="s">
        <v>16</v>
      </c>
      <c r="AA5" s="7" t="s">
        <v>17</v>
      </c>
    </row>
    <row r="6" spans="1:28" s="9" customFormat="1" x14ac:dyDescent="0.25">
      <c r="A6" s="8" t="s">
        <v>18</v>
      </c>
      <c r="B6" s="31">
        <f t="shared" ref="B6:AA6" si="0">B7+B8+B9+B10</f>
        <v>435300</v>
      </c>
      <c r="C6" s="31">
        <f t="shared" si="0"/>
        <v>194300</v>
      </c>
      <c r="D6" s="31">
        <f t="shared" si="0"/>
        <v>467296</v>
      </c>
      <c r="E6" s="31">
        <f t="shared" si="0"/>
        <v>468895.21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31">
        <f t="shared" si="0"/>
        <v>0</v>
      </c>
      <c r="L6" s="31">
        <f t="shared" si="0"/>
        <v>0</v>
      </c>
      <c r="M6" s="31">
        <f t="shared" si="0"/>
        <v>0</v>
      </c>
      <c r="N6" s="31">
        <f t="shared" si="0"/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0</v>
      </c>
      <c r="S6" s="31">
        <f t="shared" si="0"/>
        <v>0</v>
      </c>
      <c r="T6" s="31">
        <f t="shared" si="0"/>
        <v>0</v>
      </c>
      <c r="U6" s="31">
        <f t="shared" si="0"/>
        <v>0</v>
      </c>
      <c r="V6" s="31">
        <f t="shared" si="0"/>
        <v>0</v>
      </c>
      <c r="W6" s="31">
        <f t="shared" si="0"/>
        <v>0</v>
      </c>
      <c r="X6" s="31">
        <f t="shared" si="0"/>
        <v>0</v>
      </c>
      <c r="Y6" s="31">
        <f t="shared" si="0"/>
        <v>0</v>
      </c>
      <c r="Z6" s="32">
        <f t="shared" si="0"/>
        <v>663195.21</v>
      </c>
      <c r="AA6" s="32">
        <f t="shared" si="0"/>
        <v>902596</v>
      </c>
    </row>
    <row r="7" spans="1:28" s="11" customFormat="1" x14ac:dyDescent="0.25">
      <c r="A7" s="10" t="s">
        <v>19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4">
        <f>C7+E7+G7+I7+K7+M7+O7+Q7+S7+U7+W7+Y7</f>
        <v>0</v>
      </c>
      <c r="AA7" s="34">
        <f>B7+D7+F7+H7+J7+L7+N7+P7+R7+T7+V7+X7</f>
        <v>0</v>
      </c>
    </row>
    <row r="8" spans="1:28" x14ac:dyDescent="0.25">
      <c r="A8" s="12" t="s">
        <v>20</v>
      </c>
      <c r="B8" s="30">
        <v>406000</v>
      </c>
      <c r="C8" s="30">
        <v>165000</v>
      </c>
      <c r="D8" s="30">
        <v>394020</v>
      </c>
      <c r="E8" s="30">
        <v>395619.21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4">
        <f>C8+E8+G8+I8+K8+M8+O8+Q8+S8+U8+W8+Y8</f>
        <v>560619.21</v>
      </c>
      <c r="AA8" s="34">
        <f>B8+D8+F8+H8+J8+L8+N8+P8+R8+T8+V8+X8</f>
        <v>800020</v>
      </c>
    </row>
    <row r="9" spans="1:28" x14ac:dyDescent="0.25">
      <c r="A9" s="12" t="s">
        <v>21</v>
      </c>
      <c r="B9" s="30">
        <v>29300</v>
      </c>
      <c r="C9" s="30">
        <v>29300</v>
      </c>
      <c r="D9" s="30">
        <v>73276</v>
      </c>
      <c r="E9" s="30">
        <v>73276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4">
        <f>C9+E9+G9+I9+K9+M9+O9+Q9+S9+U9+W9+Y9</f>
        <v>102576</v>
      </c>
      <c r="AA9" s="34">
        <f>B9+D9+F9+H9+J9+L9+N9+P9+R9+T9+V9+X9</f>
        <v>102576</v>
      </c>
    </row>
    <row r="10" spans="1:28" x14ac:dyDescent="0.25">
      <c r="A10" s="13" t="s">
        <v>22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4">
        <f>C10+E10+G10+I10+K10+M10+O10+Q10+S10+U10+W10+Y10</f>
        <v>0</v>
      </c>
      <c r="AA10" s="34">
        <f>B10+D10+F10+H10+J10+L10+N10+P10+R10+T10+V10+X10</f>
        <v>0</v>
      </c>
    </row>
    <row r="11" spans="1:28" s="9" customFormat="1" x14ac:dyDescent="0.25">
      <c r="A11" s="8" t="s">
        <v>23</v>
      </c>
      <c r="B11" s="31">
        <f t="shared" ref="B11:AA11" si="1">B12+B13+B14+B15</f>
        <v>0</v>
      </c>
      <c r="C11" s="31">
        <f t="shared" si="1"/>
        <v>0</v>
      </c>
      <c r="D11" s="31">
        <f t="shared" si="1"/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  <c r="P11" s="31">
        <f t="shared" si="1"/>
        <v>0</v>
      </c>
      <c r="Q11" s="31">
        <f t="shared" si="1"/>
        <v>0</v>
      </c>
      <c r="R11" s="31">
        <f t="shared" si="1"/>
        <v>0</v>
      </c>
      <c r="S11" s="31">
        <f t="shared" si="1"/>
        <v>0</v>
      </c>
      <c r="T11" s="31">
        <f t="shared" si="1"/>
        <v>0</v>
      </c>
      <c r="U11" s="31">
        <f t="shared" si="1"/>
        <v>0</v>
      </c>
      <c r="V11" s="31">
        <f t="shared" si="1"/>
        <v>0</v>
      </c>
      <c r="W11" s="31">
        <f t="shared" si="1"/>
        <v>0</v>
      </c>
      <c r="X11" s="31">
        <f t="shared" si="1"/>
        <v>0</v>
      </c>
      <c r="Y11" s="31">
        <f t="shared" si="1"/>
        <v>0</v>
      </c>
      <c r="Z11" s="32">
        <f t="shared" si="1"/>
        <v>0</v>
      </c>
      <c r="AA11" s="32">
        <f t="shared" si="1"/>
        <v>0</v>
      </c>
    </row>
    <row r="12" spans="1:28" s="11" customFormat="1" x14ac:dyDescent="0.25">
      <c r="A12" s="10" t="s">
        <v>19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4">
        <f>C12+E12+G12+I12+K12+M12+O12+Q12+S12+U12+W12+Y12</f>
        <v>0</v>
      </c>
      <c r="AA12" s="34">
        <f>B12+D12+F12+H12+J12+L12+N12+P12+R12+T12+V12+X12</f>
        <v>0</v>
      </c>
    </row>
    <row r="13" spans="1:28" x14ac:dyDescent="0.25">
      <c r="A13" s="12" t="s">
        <v>20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4">
        <f>C13+E13+G13+I13+K13+M13+O13+Q13+S13+U13+W13+Y13</f>
        <v>0</v>
      </c>
      <c r="AA13" s="34">
        <f>B13+D13+F13+H13+J13+L13+N13+P13+R13+T13+V13+X13</f>
        <v>0</v>
      </c>
    </row>
    <row r="14" spans="1:28" x14ac:dyDescent="0.25">
      <c r="A14" s="12" t="s">
        <v>21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4">
        <f>C14+E14+G14+I14+K14+M14+O14+Q14+S14+U14+W14+Y14</f>
        <v>0</v>
      </c>
      <c r="AA14" s="34">
        <f>B14+D14+F14+H14+J14+L14+N14+P14+R14+T14+V14+X14</f>
        <v>0</v>
      </c>
    </row>
    <row r="15" spans="1:28" x14ac:dyDescent="0.25">
      <c r="A15" s="13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4">
        <f>C15+E15+G15+I15+K15+M15+O15+Q15+S15+U15+W15+Y15</f>
        <v>0</v>
      </c>
      <c r="AA15" s="34">
        <f>B15+D15+F15+H15+J15+L15+N15+P15+R15+T15+V15+X15</f>
        <v>0</v>
      </c>
    </row>
    <row r="16" spans="1:28" s="9" customFormat="1" x14ac:dyDescent="0.25">
      <c r="A16" s="8" t="s">
        <v>24</v>
      </c>
      <c r="B16" s="31">
        <f t="shared" ref="B16:AA16" si="2">B17+B18+B19+B20+B21</f>
        <v>133000</v>
      </c>
      <c r="C16" s="31">
        <f t="shared" si="2"/>
        <v>0</v>
      </c>
      <c r="D16" s="31">
        <f t="shared" si="2"/>
        <v>155124</v>
      </c>
      <c r="E16" s="31">
        <f t="shared" si="2"/>
        <v>155124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31">
        <f t="shared" si="2"/>
        <v>0</v>
      </c>
      <c r="S16" s="31">
        <f t="shared" si="2"/>
        <v>0</v>
      </c>
      <c r="T16" s="31">
        <f t="shared" si="2"/>
        <v>0</v>
      </c>
      <c r="U16" s="31">
        <f t="shared" si="2"/>
        <v>0</v>
      </c>
      <c r="V16" s="31">
        <f t="shared" si="2"/>
        <v>0</v>
      </c>
      <c r="W16" s="31">
        <f t="shared" si="2"/>
        <v>0</v>
      </c>
      <c r="X16" s="31">
        <f t="shared" si="2"/>
        <v>0</v>
      </c>
      <c r="Y16" s="31">
        <f t="shared" si="2"/>
        <v>0</v>
      </c>
      <c r="Z16" s="32">
        <f t="shared" si="2"/>
        <v>155124</v>
      </c>
      <c r="AA16" s="32">
        <f t="shared" si="2"/>
        <v>288124</v>
      </c>
    </row>
    <row r="17" spans="1:27" s="11" customFormat="1" x14ac:dyDescent="0.25">
      <c r="A17" s="10" t="s">
        <v>19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4">
        <f>C17+E17+G17+I17+K17+M17+O17+Q17+S17+U17+W17+Y17</f>
        <v>0</v>
      </c>
      <c r="AA17" s="34">
        <f>B17+D17+F17+H17+J17+L17+N17+P17+R17+T17+V17+X17</f>
        <v>0</v>
      </c>
    </row>
    <row r="18" spans="1:27" x14ac:dyDescent="0.25">
      <c r="A18" s="12" t="s">
        <v>20</v>
      </c>
      <c r="B18" s="30">
        <v>133000</v>
      </c>
      <c r="C18" s="30"/>
      <c r="D18" s="30">
        <v>133000</v>
      </c>
      <c r="E18" s="30">
        <v>133000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4">
        <f>C18+E18+G18+I18+K18+M18+O18+Q18+S18+U18+W18+Y18</f>
        <v>133000</v>
      </c>
      <c r="AA18" s="34">
        <f>B18+D18+F18+H18+J18+L18+N18+P18+R18+T18+V18+X18</f>
        <v>266000</v>
      </c>
    </row>
    <row r="19" spans="1:27" x14ac:dyDescent="0.25">
      <c r="A19" s="12" t="s">
        <v>21</v>
      </c>
      <c r="B19" s="30"/>
      <c r="C19" s="30"/>
      <c r="D19" s="30">
        <v>22124</v>
      </c>
      <c r="E19" s="30">
        <v>22124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4">
        <f>C19+E19+G19+I19+K19+M19+O19+Q19+S19+U19+W19+Y19</f>
        <v>22124</v>
      </c>
      <c r="AA19" s="34">
        <f>B19+D19+F19+H19+J19+L19+N19+P19+R19+T19+V19+X19</f>
        <v>22124</v>
      </c>
    </row>
    <row r="20" spans="1:27" x14ac:dyDescent="0.25">
      <c r="A20" s="12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4">
        <f>C20+E20+G20+I20+K20+M20+O20+Q20+S20+U20+W20+Y20</f>
        <v>0</v>
      </c>
      <c r="AA20" s="34">
        <f>B20+D20+F20+H20+J20+L20+N20+P20+R20+T20+V20+X20</f>
        <v>0</v>
      </c>
    </row>
    <row r="21" spans="1:27" x14ac:dyDescent="0.25">
      <c r="A21" s="13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4">
        <f>C21+E21+G21+I21+K21+M21+O21+Q21+S21+U21+W21+Y21</f>
        <v>0</v>
      </c>
      <c r="AA21" s="34">
        <f>B21+D21+F21+H21+J21+L21+N21+P21+R21+T21+V21+X21</f>
        <v>0</v>
      </c>
    </row>
    <row r="22" spans="1:27" s="9" customFormat="1" x14ac:dyDescent="0.25">
      <c r="A22" s="8" t="s">
        <v>26</v>
      </c>
      <c r="B22" s="31">
        <f t="shared" ref="B22:AA22" si="3">B23+B24+B25+B26</f>
        <v>3000</v>
      </c>
      <c r="C22" s="31">
        <f t="shared" si="3"/>
        <v>0</v>
      </c>
      <c r="D22" s="31">
        <f t="shared" si="3"/>
        <v>5530</v>
      </c>
      <c r="E22" s="31">
        <f t="shared" si="3"/>
        <v>8530</v>
      </c>
      <c r="F22" s="31">
        <f t="shared" si="3"/>
        <v>0</v>
      </c>
      <c r="G22" s="31">
        <f t="shared" si="3"/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  <c r="K22" s="31">
        <f t="shared" si="3"/>
        <v>0</v>
      </c>
      <c r="L22" s="31">
        <f t="shared" si="3"/>
        <v>0</v>
      </c>
      <c r="M22" s="31">
        <f t="shared" si="3"/>
        <v>0</v>
      </c>
      <c r="N22" s="31">
        <f t="shared" si="3"/>
        <v>0</v>
      </c>
      <c r="O22" s="31">
        <f t="shared" si="3"/>
        <v>0</v>
      </c>
      <c r="P22" s="31">
        <f t="shared" si="3"/>
        <v>0</v>
      </c>
      <c r="Q22" s="31">
        <f t="shared" si="3"/>
        <v>0</v>
      </c>
      <c r="R22" s="31">
        <f t="shared" si="3"/>
        <v>0</v>
      </c>
      <c r="S22" s="31">
        <f t="shared" si="3"/>
        <v>0</v>
      </c>
      <c r="T22" s="31">
        <f t="shared" si="3"/>
        <v>0</v>
      </c>
      <c r="U22" s="31">
        <f t="shared" si="3"/>
        <v>0</v>
      </c>
      <c r="V22" s="31">
        <f t="shared" si="3"/>
        <v>0</v>
      </c>
      <c r="W22" s="31">
        <f t="shared" si="3"/>
        <v>0</v>
      </c>
      <c r="X22" s="31">
        <f t="shared" si="3"/>
        <v>0</v>
      </c>
      <c r="Y22" s="31">
        <f t="shared" si="3"/>
        <v>0</v>
      </c>
      <c r="Z22" s="32">
        <f t="shared" si="3"/>
        <v>8530</v>
      </c>
      <c r="AA22" s="32">
        <f t="shared" si="3"/>
        <v>8530</v>
      </c>
    </row>
    <row r="23" spans="1:27" s="11" customFormat="1" x14ac:dyDescent="0.25">
      <c r="A23" s="10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4">
        <f>C23+E23+G23+I23+K23+M23+O23+Q23+S23+U23+W23+Y23</f>
        <v>0</v>
      </c>
      <c r="AA23" s="34">
        <f>B23+D23+F23+H23+J23+L23+N23+P23+R23+T23+V23+X23</f>
        <v>0</v>
      </c>
    </row>
    <row r="24" spans="1:27" x14ac:dyDescent="0.25">
      <c r="A24" s="12" t="s">
        <v>20</v>
      </c>
      <c r="B24" s="30">
        <v>3000</v>
      </c>
      <c r="C24" s="30"/>
      <c r="D24" s="30">
        <v>2980</v>
      </c>
      <c r="E24" s="30">
        <v>5980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4">
        <f>C24+E24+G24+I24+K24+M24+O24+Q24+S24+U24+W24+Y24</f>
        <v>5980</v>
      </c>
      <c r="AA24" s="34">
        <f>B24+D24+F24+H24+J24+L24+N24+P24+R24+T24+V24+X24</f>
        <v>5980</v>
      </c>
    </row>
    <row r="25" spans="1:27" x14ac:dyDescent="0.25">
      <c r="A25" s="12" t="s">
        <v>21</v>
      </c>
      <c r="B25" s="30"/>
      <c r="C25" s="30"/>
      <c r="D25" s="30">
        <v>2550</v>
      </c>
      <c r="E25" s="30">
        <v>2550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4">
        <f>C25+E25+G25+I25+K25+M25+O25+Q25+S25+U25+W25+Y25</f>
        <v>2550</v>
      </c>
      <c r="AA25" s="34">
        <f>B25+D25+F25+H25+J25+L25+N25+P25+R25+T25+V25+X25</f>
        <v>2550</v>
      </c>
    </row>
    <row r="26" spans="1:27" x14ac:dyDescent="0.25">
      <c r="A26" s="13" t="s">
        <v>22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4">
        <f>C26+E26+G26+I26+K26+M26+O26+Q26+S26+U26+W26+Y26</f>
        <v>0</v>
      </c>
      <c r="AA26" s="34">
        <f>B26+D26+F26+H26+J26+L26+N26+P26+R26+T26+V26+X26</f>
        <v>0</v>
      </c>
    </row>
    <row r="27" spans="1:27" s="9" customFormat="1" x14ac:dyDescent="0.25">
      <c r="A27" s="8" t="s">
        <v>27</v>
      </c>
      <c r="B27" s="31">
        <f t="shared" ref="B27:AA27" si="4">B28+B29+B30+B31</f>
        <v>0</v>
      </c>
      <c r="C27" s="31">
        <f t="shared" si="4"/>
        <v>0</v>
      </c>
      <c r="D27" s="31">
        <f t="shared" si="4"/>
        <v>0</v>
      </c>
      <c r="E27" s="31">
        <f t="shared" si="4"/>
        <v>0</v>
      </c>
      <c r="F27" s="31">
        <f t="shared" si="4"/>
        <v>0</v>
      </c>
      <c r="G27" s="31">
        <f t="shared" si="4"/>
        <v>0</v>
      </c>
      <c r="H27" s="31">
        <f t="shared" si="4"/>
        <v>0</v>
      </c>
      <c r="I27" s="31">
        <f t="shared" si="4"/>
        <v>0</v>
      </c>
      <c r="J27" s="31">
        <f t="shared" si="4"/>
        <v>0</v>
      </c>
      <c r="K27" s="31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0</v>
      </c>
      <c r="P27" s="31">
        <f t="shared" si="4"/>
        <v>0</v>
      </c>
      <c r="Q27" s="31">
        <f t="shared" si="4"/>
        <v>0</v>
      </c>
      <c r="R27" s="31">
        <f t="shared" si="4"/>
        <v>0</v>
      </c>
      <c r="S27" s="31">
        <f t="shared" si="4"/>
        <v>0</v>
      </c>
      <c r="T27" s="31">
        <f t="shared" si="4"/>
        <v>0</v>
      </c>
      <c r="U27" s="31">
        <f t="shared" si="4"/>
        <v>0</v>
      </c>
      <c r="V27" s="31">
        <f t="shared" si="4"/>
        <v>0</v>
      </c>
      <c r="W27" s="31">
        <f t="shared" si="4"/>
        <v>0</v>
      </c>
      <c r="X27" s="31">
        <f t="shared" si="4"/>
        <v>0</v>
      </c>
      <c r="Y27" s="31">
        <f t="shared" si="4"/>
        <v>0</v>
      </c>
      <c r="Z27" s="32">
        <f t="shared" si="4"/>
        <v>0</v>
      </c>
      <c r="AA27" s="32">
        <f t="shared" si="4"/>
        <v>0</v>
      </c>
    </row>
    <row r="28" spans="1:27" s="11" customFormat="1" x14ac:dyDescent="0.25">
      <c r="A28" s="1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4">
        <f>C28+E28+G28+I28+K28+M28+O28+Q28+S28+U28+W28+Y28</f>
        <v>0</v>
      </c>
      <c r="AA28" s="34">
        <f>B28+D28+F28+H28+J28+L28+N28+P28+R28+T28+V28+X28</f>
        <v>0</v>
      </c>
    </row>
    <row r="29" spans="1:27" x14ac:dyDescent="0.25">
      <c r="A29" s="12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4">
        <f>C29+E29+G29+I29+K29+M29+O29+Q29+S29+U29+W29+Y29</f>
        <v>0</v>
      </c>
      <c r="AA29" s="34">
        <f>B29+D29+F29+H29+J29+L29+N29+P29+R29+T29+V29+X29</f>
        <v>0</v>
      </c>
    </row>
    <row r="30" spans="1:27" x14ac:dyDescent="0.25">
      <c r="A30" s="12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4">
        <f>C30+E30+G30+I30+K30+M30+O30+Q30+S30+U30+W30+Y30</f>
        <v>0</v>
      </c>
      <c r="AA30" s="34">
        <f>B30+D30+F30+H30+J30+L30+N30+P30+R30+T30+V30+X30</f>
        <v>0</v>
      </c>
    </row>
    <row r="31" spans="1:27" x14ac:dyDescent="0.25">
      <c r="A31" s="13" t="s">
        <v>22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4">
        <f>C31+E31+G31+I31+K31+M31+O31+Q31+S31+U31+W31+Y31</f>
        <v>0</v>
      </c>
      <c r="AA31" s="34">
        <f>B31+D31+F31+H31+J31+L31+N31+P31+R31+T31+V31+X31</f>
        <v>0</v>
      </c>
    </row>
    <row r="32" spans="1:27" s="9" customFormat="1" x14ac:dyDescent="0.25">
      <c r="A32" s="8" t="s">
        <v>28</v>
      </c>
      <c r="B32" s="31">
        <f t="shared" ref="B32:AA32" si="5">B33+B34+B35+B36</f>
        <v>18728.400000000001</v>
      </c>
      <c r="C32" s="31">
        <f t="shared" si="5"/>
        <v>181.16</v>
      </c>
      <c r="D32" s="31">
        <f t="shared" si="5"/>
        <v>204297.93</v>
      </c>
      <c r="E32" s="31">
        <f t="shared" si="5"/>
        <v>222845.17</v>
      </c>
      <c r="F32" s="31">
        <f t="shared" si="5"/>
        <v>0</v>
      </c>
      <c r="G32" s="31">
        <f t="shared" si="5"/>
        <v>0</v>
      </c>
      <c r="H32" s="31">
        <f t="shared" si="5"/>
        <v>0</v>
      </c>
      <c r="I32" s="31">
        <f t="shared" si="5"/>
        <v>0</v>
      </c>
      <c r="J32" s="31">
        <f t="shared" si="5"/>
        <v>0</v>
      </c>
      <c r="K32" s="31">
        <f t="shared" si="5"/>
        <v>0</v>
      </c>
      <c r="L32" s="31">
        <f t="shared" si="5"/>
        <v>0</v>
      </c>
      <c r="M32" s="31">
        <f t="shared" si="5"/>
        <v>0</v>
      </c>
      <c r="N32" s="31">
        <f t="shared" si="5"/>
        <v>0</v>
      </c>
      <c r="O32" s="31">
        <f t="shared" si="5"/>
        <v>0</v>
      </c>
      <c r="P32" s="31">
        <f t="shared" si="5"/>
        <v>0</v>
      </c>
      <c r="Q32" s="31">
        <f t="shared" si="5"/>
        <v>0</v>
      </c>
      <c r="R32" s="31">
        <f t="shared" si="5"/>
        <v>0</v>
      </c>
      <c r="S32" s="31">
        <f t="shared" si="5"/>
        <v>0</v>
      </c>
      <c r="T32" s="31">
        <f t="shared" si="5"/>
        <v>0</v>
      </c>
      <c r="U32" s="31">
        <f t="shared" si="5"/>
        <v>0</v>
      </c>
      <c r="V32" s="31">
        <f t="shared" si="5"/>
        <v>0</v>
      </c>
      <c r="W32" s="31">
        <f t="shared" si="5"/>
        <v>0</v>
      </c>
      <c r="X32" s="31">
        <f t="shared" si="5"/>
        <v>0</v>
      </c>
      <c r="Y32" s="31">
        <f t="shared" si="5"/>
        <v>0</v>
      </c>
      <c r="Z32" s="32">
        <f t="shared" si="5"/>
        <v>223026.33000000002</v>
      </c>
      <c r="AA32" s="32">
        <f t="shared" si="5"/>
        <v>223026.33</v>
      </c>
    </row>
    <row r="33" spans="1:27" s="11" customFormat="1" x14ac:dyDescent="0.25">
      <c r="A33" s="10" t="s">
        <v>19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4">
        <f>C33+E33+G33+I33+K33+M33+O33+Q33+S33+U33+W33+Y33</f>
        <v>0</v>
      </c>
      <c r="AA33" s="34">
        <f>B33+D33+F33+H33+J33+L33+N33+P33+R33+T33+V33+X33</f>
        <v>0</v>
      </c>
    </row>
    <row r="34" spans="1:27" x14ac:dyDescent="0.25">
      <c r="A34" s="12" t="s">
        <v>20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4">
        <f>C34+E34+G34+I34+K34+M34+O34+Q34+S34+U34+W34+Y34</f>
        <v>0</v>
      </c>
      <c r="AA34" s="34">
        <f>B34+D34+F34+H34+J34+L34+N34+P34+R34+T34+V34+X34</f>
        <v>0</v>
      </c>
    </row>
    <row r="35" spans="1:27" x14ac:dyDescent="0.25">
      <c r="A35" s="12" t="s">
        <v>21</v>
      </c>
      <c r="B35" s="30">
        <v>18728.400000000001</v>
      </c>
      <c r="C35" s="30">
        <v>181.16</v>
      </c>
      <c r="D35" s="30">
        <v>204297.93</v>
      </c>
      <c r="E35" s="30">
        <v>222845.17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4">
        <f>C35+E35+G35+I35+K35+M35+O35+Q35+S35+U35+W35+Y35</f>
        <v>223026.33000000002</v>
      </c>
      <c r="AA35" s="34">
        <f>B35+D35+F35+H35+J35+L35+N35+P35+R35+T35+V35+X35</f>
        <v>223026.33</v>
      </c>
    </row>
    <row r="36" spans="1:27" x14ac:dyDescent="0.25">
      <c r="A36" s="13" t="s">
        <v>22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4">
        <f>C36+E36+G36+I36+K36+M36+O36+Q36+S36+U36+W36+Y36</f>
        <v>0</v>
      </c>
      <c r="AA36" s="34">
        <f>B36+D36+F36+H36+J36+L36+N36+P36+R36+T36+V36+X36</f>
        <v>0</v>
      </c>
    </row>
    <row r="37" spans="1:27" s="9" customFormat="1" x14ac:dyDescent="0.25">
      <c r="A37" s="8" t="s">
        <v>29</v>
      </c>
      <c r="B37" s="31">
        <f t="shared" ref="B37:AA37" si="6">B38+B39+B40+B41</f>
        <v>0</v>
      </c>
      <c r="C37" s="31">
        <f t="shared" si="6"/>
        <v>0</v>
      </c>
      <c r="D37" s="31">
        <f t="shared" si="6"/>
        <v>0</v>
      </c>
      <c r="E37" s="31">
        <f t="shared" si="6"/>
        <v>0</v>
      </c>
      <c r="F37" s="31">
        <f t="shared" si="6"/>
        <v>0</v>
      </c>
      <c r="G37" s="31">
        <f t="shared" si="6"/>
        <v>0</v>
      </c>
      <c r="H37" s="31">
        <f t="shared" si="6"/>
        <v>0</v>
      </c>
      <c r="I37" s="31">
        <f t="shared" si="6"/>
        <v>0</v>
      </c>
      <c r="J37" s="31">
        <f t="shared" si="6"/>
        <v>0</v>
      </c>
      <c r="K37" s="31">
        <f t="shared" si="6"/>
        <v>0</v>
      </c>
      <c r="L37" s="31">
        <f t="shared" si="6"/>
        <v>0</v>
      </c>
      <c r="M37" s="31">
        <f t="shared" si="6"/>
        <v>0</v>
      </c>
      <c r="N37" s="31">
        <f t="shared" si="6"/>
        <v>0</v>
      </c>
      <c r="O37" s="31">
        <f t="shared" si="6"/>
        <v>0</v>
      </c>
      <c r="P37" s="31">
        <f t="shared" si="6"/>
        <v>0</v>
      </c>
      <c r="Q37" s="31">
        <f t="shared" si="6"/>
        <v>0</v>
      </c>
      <c r="R37" s="31">
        <f t="shared" si="6"/>
        <v>0</v>
      </c>
      <c r="S37" s="31">
        <f t="shared" si="6"/>
        <v>0</v>
      </c>
      <c r="T37" s="31">
        <f t="shared" si="6"/>
        <v>0</v>
      </c>
      <c r="U37" s="31">
        <f t="shared" si="6"/>
        <v>0</v>
      </c>
      <c r="V37" s="31">
        <f t="shared" si="6"/>
        <v>0</v>
      </c>
      <c r="W37" s="31">
        <f t="shared" si="6"/>
        <v>0</v>
      </c>
      <c r="X37" s="31">
        <f t="shared" si="6"/>
        <v>0</v>
      </c>
      <c r="Y37" s="31">
        <f t="shared" si="6"/>
        <v>0</v>
      </c>
      <c r="Z37" s="32">
        <f t="shared" si="6"/>
        <v>0</v>
      </c>
      <c r="AA37" s="32">
        <f t="shared" si="6"/>
        <v>0</v>
      </c>
    </row>
    <row r="38" spans="1:27" s="11" customFormat="1" x14ac:dyDescent="0.25">
      <c r="A38" s="10" t="s">
        <v>19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4">
        <f>C38+E38+G38+I38+K38+M38+O38+Q38+S38+U38+W38+Y38</f>
        <v>0</v>
      </c>
      <c r="AA38" s="34">
        <f>B38+D38+F38+H38+J38+L38+N38+P38+R38+T38+V38+X38</f>
        <v>0</v>
      </c>
    </row>
    <row r="39" spans="1:27" x14ac:dyDescent="0.25">
      <c r="A39" s="12" t="s">
        <v>20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4">
        <f>C39+E39+G39+I39+K39+M39+O39+Q39+S39+U39+W39+Y39</f>
        <v>0</v>
      </c>
      <c r="AA39" s="34">
        <f>B39+D39+F39+H39+J39+L39+N39+P39+R39+T39+V39+X39</f>
        <v>0</v>
      </c>
    </row>
    <row r="40" spans="1:27" x14ac:dyDescent="0.25">
      <c r="A40" s="12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4">
        <f>C40+E40+G40+I40+K40+M40+O40+Q40+S40+U40+W40+Y40</f>
        <v>0</v>
      </c>
      <c r="AA40" s="34">
        <f>B40+D40+F40+H40+J40+L40+N40+P40+R40+T40+V40+X40</f>
        <v>0</v>
      </c>
    </row>
    <row r="41" spans="1:27" x14ac:dyDescent="0.25">
      <c r="A41" s="13" t="s">
        <v>22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4">
        <f>C41+E41+G41+I41+K41+M41+O41+Q41+S41+U41+W41+Y41</f>
        <v>0</v>
      </c>
      <c r="AA41" s="34">
        <f>B41+D41+F41+H41+J41+L41+N41+P41+R41+T41+V41+X41</f>
        <v>0</v>
      </c>
    </row>
    <row r="42" spans="1:27" s="9" customFormat="1" x14ac:dyDescent="0.25">
      <c r="A42" s="8" t="s">
        <v>30</v>
      </c>
      <c r="B42" s="31">
        <f t="shared" ref="B42:AA42" si="7">B43+B44+B45+B46</f>
        <v>0</v>
      </c>
      <c r="C42" s="31">
        <f t="shared" si="7"/>
        <v>0</v>
      </c>
      <c r="D42" s="31">
        <f t="shared" si="7"/>
        <v>12000</v>
      </c>
      <c r="E42" s="31">
        <f t="shared" si="7"/>
        <v>12000</v>
      </c>
      <c r="F42" s="31">
        <f t="shared" si="7"/>
        <v>0</v>
      </c>
      <c r="G42" s="31">
        <f t="shared" si="7"/>
        <v>0</v>
      </c>
      <c r="H42" s="31">
        <f t="shared" si="7"/>
        <v>0</v>
      </c>
      <c r="I42" s="31">
        <f t="shared" si="7"/>
        <v>0</v>
      </c>
      <c r="J42" s="31">
        <f t="shared" si="7"/>
        <v>0</v>
      </c>
      <c r="K42" s="31">
        <f t="shared" si="7"/>
        <v>0</v>
      </c>
      <c r="L42" s="31">
        <f t="shared" si="7"/>
        <v>0</v>
      </c>
      <c r="M42" s="31">
        <f t="shared" si="7"/>
        <v>0</v>
      </c>
      <c r="N42" s="31">
        <f t="shared" si="7"/>
        <v>0</v>
      </c>
      <c r="O42" s="31">
        <f t="shared" si="7"/>
        <v>0</v>
      </c>
      <c r="P42" s="31">
        <f t="shared" si="7"/>
        <v>0</v>
      </c>
      <c r="Q42" s="31">
        <f t="shared" si="7"/>
        <v>0</v>
      </c>
      <c r="R42" s="31">
        <f t="shared" si="7"/>
        <v>0</v>
      </c>
      <c r="S42" s="31">
        <f t="shared" si="7"/>
        <v>0</v>
      </c>
      <c r="T42" s="31">
        <f t="shared" si="7"/>
        <v>0</v>
      </c>
      <c r="U42" s="31">
        <f t="shared" si="7"/>
        <v>0</v>
      </c>
      <c r="V42" s="31">
        <f t="shared" si="7"/>
        <v>0</v>
      </c>
      <c r="W42" s="31">
        <f t="shared" si="7"/>
        <v>0</v>
      </c>
      <c r="X42" s="31">
        <f t="shared" si="7"/>
        <v>0</v>
      </c>
      <c r="Y42" s="31">
        <f t="shared" si="7"/>
        <v>0</v>
      </c>
      <c r="Z42" s="32">
        <f t="shared" si="7"/>
        <v>12000</v>
      </c>
      <c r="AA42" s="32">
        <f t="shared" si="7"/>
        <v>12000</v>
      </c>
    </row>
    <row r="43" spans="1:27" s="11" customFormat="1" x14ac:dyDescent="0.25">
      <c r="A43" s="10" t="s">
        <v>19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4">
        <f>C43+E43+G43+I43+K43+M43+O43+Q43+S43+U43+W43+Y43</f>
        <v>0</v>
      </c>
      <c r="AA43" s="34">
        <f>B43+D43+F43+H43+J43+L43+N43+P43+R43+T43+V43+X43</f>
        <v>0</v>
      </c>
    </row>
    <row r="44" spans="1:27" x14ac:dyDescent="0.25">
      <c r="A44" s="12" t="s">
        <v>20</v>
      </c>
      <c r="B44" s="30"/>
      <c r="C44" s="30"/>
      <c r="D44" s="30">
        <v>12000</v>
      </c>
      <c r="E44" s="30">
        <v>12000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4">
        <f>C44+E44+G44+I44+K44+M44+O44+Q44+S44+U44+W44+Y44</f>
        <v>12000</v>
      </c>
      <c r="AA44" s="34">
        <f>B44+D44+F44+H44+J44+L44+N44+P44+R44+T44+V44+X44</f>
        <v>12000</v>
      </c>
    </row>
    <row r="45" spans="1:27" x14ac:dyDescent="0.25">
      <c r="A45" s="12" t="s">
        <v>21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4">
        <f>C45+E45+G45+I45+K45+M45+O45+Q45+S45+U45+W45+Y45</f>
        <v>0</v>
      </c>
      <c r="AA45" s="34">
        <f>B45+D45+F45+H45+J45+L45+N45+P45+R45+T45+V45+X45</f>
        <v>0</v>
      </c>
    </row>
    <row r="46" spans="1:27" x14ac:dyDescent="0.25">
      <c r="A46" s="13" t="s">
        <v>22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4">
        <f>C46+E46+G46+I46+K46+M46+O46+Q46+S46+U46+W46+Y46</f>
        <v>0</v>
      </c>
      <c r="AA46" s="34">
        <f>B46+D46+F46+H46+J46+L46+N46+P46+R46+T46+V46+X46</f>
        <v>0</v>
      </c>
    </row>
    <row r="47" spans="1:27" s="9" customFormat="1" x14ac:dyDescent="0.25">
      <c r="A47" s="8" t="s">
        <v>31</v>
      </c>
      <c r="B47" s="31">
        <f t="shared" ref="B47:AA47" si="8">B48+B49+B50+B51</f>
        <v>34066</v>
      </c>
      <c r="C47" s="31">
        <f t="shared" si="8"/>
        <v>34066</v>
      </c>
      <c r="D47" s="31">
        <f t="shared" si="8"/>
        <v>3299</v>
      </c>
      <c r="E47" s="31">
        <f t="shared" si="8"/>
        <v>3299</v>
      </c>
      <c r="F47" s="31">
        <f t="shared" si="8"/>
        <v>0</v>
      </c>
      <c r="G47" s="31">
        <f t="shared" si="8"/>
        <v>0</v>
      </c>
      <c r="H47" s="31">
        <f t="shared" si="8"/>
        <v>0</v>
      </c>
      <c r="I47" s="31">
        <f t="shared" si="8"/>
        <v>0</v>
      </c>
      <c r="J47" s="31">
        <f t="shared" si="8"/>
        <v>0</v>
      </c>
      <c r="K47" s="31">
        <f t="shared" si="8"/>
        <v>0</v>
      </c>
      <c r="L47" s="31">
        <f t="shared" si="8"/>
        <v>0</v>
      </c>
      <c r="M47" s="31">
        <f t="shared" si="8"/>
        <v>0</v>
      </c>
      <c r="N47" s="31">
        <f t="shared" si="8"/>
        <v>0</v>
      </c>
      <c r="O47" s="31">
        <f t="shared" si="8"/>
        <v>0</v>
      </c>
      <c r="P47" s="31">
        <f t="shared" si="8"/>
        <v>0</v>
      </c>
      <c r="Q47" s="31">
        <f t="shared" si="8"/>
        <v>0</v>
      </c>
      <c r="R47" s="31">
        <f t="shared" si="8"/>
        <v>0</v>
      </c>
      <c r="S47" s="31">
        <f t="shared" si="8"/>
        <v>0</v>
      </c>
      <c r="T47" s="31">
        <f t="shared" si="8"/>
        <v>0</v>
      </c>
      <c r="U47" s="31">
        <f t="shared" si="8"/>
        <v>0</v>
      </c>
      <c r="V47" s="31">
        <f t="shared" si="8"/>
        <v>0</v>
      </c>
      <c r="W47" s="31">
        <f t="shared" si="8"/>
        <v>0</v>
      </c>
      <c r="X47" s="31">
        <f t="shared" si="8"/>
        <v>0</v>
      </c>
      <c r="Y47" s="31">
        <f t="shared" si="8"/>
        <v>0</v>
      </c>
      <c r="Z47" s="32">
        <f t="shared" si="8"/>
        <v>37365</v>
      </c>
      <c r="AA47" s="32">
        <f t="shared" si="8"/>
        <v>37365</v>
      </c>
    </row>
    <row r="48" spans="1:27" s="11" customFormat="1" x14ac:dyDescent="0.25">
      <c r="A48" s="10" t="s">
        <v>19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4">
        <f>C48+E48+G48+I48+K48+M48+O48+Q48+S48+U48+W48+Y48</f>
        <v>0</v>
      </c>
      <c r="AA48" s="34">
        <f>B48+D48+F48+H48+J48+L48+N48+P48+R48+T48+V48+X48</f>
        <v>0</v>
      </c>
    </row>
    <row r="49" spans="1:27" x14ac:dyDescent="0.25">
      <c r="A49" s="12" t="s">
        <v>20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4">
        <f>C49+E49+G49+I49+K49+M49+O49+Q49+S49+U49+W49+Y49</f>
        <v>0</v>
      </c>
      <c r="AA49" s="34">
        <f>B49+D49+F49+H49+J49+L49+N49+P49+R49+T49+V49+X49</f>
        <v>0</v>
      </c>
    </row>
    <row r="50" spans="1:27" x14ac:dyDescent="0.25">
      <c r="A50" s="12" t="s">
        <v>21</v>
      </c>
      <c r="B50" s="30">
        <v>22413</v>
      </c>
      <c r="C50" s="30">
        <v>22413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4">
        <f>C50+E50+G50+I50+K50+M50+O50+Q50+S50+U50+W50+Y50</f>
        <v>22413</v>
      </c>
      <c r="AA50" s="34">
        <f>B50+D50+F50+H50+J50+L50+N50+P50+R50+T50+V50+X50</f>
        <v>22413</v>
      </c>
    </row>
    <row r="51" spans="1:27" x14ac:dyDescent="0.25">
      <c r="A51" s="14" t="s">
        <v>32</v>
      </c>
      <c r="B51" s="30">
        <v>11653</v>
      </c>
      <c r="C51" s="30">
        <v>11653</v>
      </c>
      <c r="D51" s="30">
        <v>3299</v>
      </c>
      <c r="E51" s="30">
        <v>3299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4">
        <f>C51+E51+G51+I51+K51+M51+O51+Q51+S51+U51+W51+Y51</f>
        <v>14952</v>
      </c>
      <c r="AA51" s="34">
        <f>B51+D51+F51+H51+J51+L51+N51+P51+R51+T51+V51+X51</f>
        <v>14952</v>
      </c>
    </row>
    <row r="52" spans="1:27" s="9" customFormat="1" x14ac:dyDescent="0.25">
      <c r="A52" s="8" t="s">
        <v>33</v>
      </c>
      <c r="B52" s="31">
        <f t="shared" ref="B52:AA52" si="9">B53+B54+B55+B56</f>
        <v>0</v>
      </c>
      <c r="C52" s="31">
        <f t="shared" si="9"/>
        <v>0</v>
      </c>
      <c r="D52" s="31">
        <f t="shared" si="9"/>
        <v>0</v>
      </c>
      <c r="E52" s="31">
        <f t="shared" si="9"/>
        <v>0</v>
      </c>
      <c r="F52" s="31">
        <f t="shared" si="9"/>
        <v>0</v>
      </c>
      <c r="G52" s="31">
        <f t="shared" si="9"/>
        <v>0</v>
      </c>
      <c r="H52" s="31">
        <f t="shared" si="9"/>
        <v>0</v>
      </c>
      <c r="I52" s="31">
        <f t="shared" si="9"/>
        <v>0</v>
      </c>
      <c r="J52" s="31">
        <f t="shared" si="9"/>
        <v>0</v>
      </c>
      <c r="K52" s="31">
        <f t="shared" si="9"/>
        <v>0</v>
      </c>
      <c r="L52" s="31">
        <f t="shared" si="9"/>
        <v>0</v>
      </c>
      <c r="M52" s="31">
        <f t="shared" si="9"/>
        <v>0</v>
      </c>
      <c r="N52" s="31">
        <f t="shared" si="9"/>
        <v>0</v>
      </c>
      <c r="O52" s="31">
        <f t="shared" si="9"/>
        <v>0</v>
      </c>
      <c r="P52" s="31">
        <f t="shared" si="9"/>
        <v>0</v>
      </c>
      <c r="Q52" s="31">
        <f t="shared" si="9"/>
        <v>0</v>
      </c>
      <c r="R52" s="31">
        <f t="shared" si="9"/>
        <v>0</v>
      </c>
      <c r="S52" s="31">
        <f t="shared" si="9"/>
        <v>0</v>
      </c>
      <c r="T52" s="31">
        <f t="shared" si="9"/>
        <v>0</v>
      </c>
      <c r="U52" s="31">
        <f t="shared" si="9"/>
        <v>0</v>
      </c>
      <c r="V52" s="31">
        <f t="shared" si="9"/>
        <v>0</v>
      </c>
      <c r="W52" s="31">
        <f t="shared" si="9"/>
        <v>0</v>
      </c>
      <c r="X52" s="31">
        <f t="shared" si="9"/>
        <v>0</v>
      </c>
      <c r="Y52" s="31">
        <f t="shared" si="9"/>
        <v>0</v>
      </c>
      <c r="Z52" s="32">
        <f t="shared" si="9"/>
        <v>0</v>
      </c>
      <c r="AA52" s="32">
        <f t="shared" si="9"/>
        <v>0</v>
      </c>
    </row>
    <row r="53" spans="1:27" s="11" customFormat="1" x14ac:dyDescent="0.25">
      <c r="A53" s="10" t="s">
        <v>19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4">
        <f>C53+E53+G53+I53+K53+M53+O53+Q53+S53+U53+W53+Y53</f>
        <v>0</v>
      </c>
      <c r="AA53" s="34">
        <f>B53+D53+F53+H53+J53+L53+N53+P53+R53+T53+V53+X53</f>
        <v>0</v>
      </c>
    </row>
    <row r="54" spans="1:27" x14ac:dyDescent="0.25">
      <c r="A54" s="12" t="s">
        <v>20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4">
        <f>C54+E54+G54+I54+K54+M54+O54+Q54+S54+U54+W54+Y54</f>
        <v>0</v>
      </c>
      <c r="AA54" s="34">
        <f>B54+D54+F54+H54+J54+L54+N54+P54+R54+T54+V54+X54</f>
        <v>0</v>
      </c>
    </row>
    <row r="55" spans="1:27" x14ac:dyDescent="0.25">
      <c r="A55" s="12" t="s">
        <v>21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4">
        <f>C55+E55+G55+I55+K55+M55+O55+Q55+S55+U55+W55+Y55</f>
        <v>0</v>
      </c>
      <c r="AA55" s="34">
        <f>B55+D55+F55+H55+J55+L55+N55+P55+R55+T55+V55+X55</f>
        <v>0</v>
      </c>
    </row>
    <row r="56" spans="1:27" x14ac:dyDescent="0.25">
      <c r="A56" s="13" t="s">
        <v>22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4">
        <f>C56+E56+G56+I56+K56+M56+O56+Q56+S56+U56+W56+Y56</f>
        <v>0</v>
      </c>
      <c r="AA56" s="34">
        <f>B56+D56+F56+H56+J56+L56+N56+P56+R56+T56+V56+X56</f>
        <v>0</v>
      </c>
    </row>
    <row r="57" spans="1:27" s="9" customFormat="1" x14ac:dyDescent="0.25">
      <c r="A57" s="8" t="s">
        <v>34</v>
      </c>
      <c r="B57" s="31">
        <f t="shared" ref="B57:AA57" si="10">B58+B59+B60+B61</f>
        <v>28717</v>
      </c>
      <c r="C57" s="31">
        <f t="shared" si="10"/>
        <v>28717</v>
      </c>
      <c r="D57" s="31">
        <f t="shared" si="10"/>
        <v>18581</v>
      </c>
      <c r="E57" s="31">
        <f t="shared" si="10"/>
        <v>0</v>
      </c>
      <c r="F57" s="31">
        <f t="shared" si="10"/>
        <v>0</v>
      </c>
      <c r="G57" s="31">
        <f t="shared" si="10"/>
        <v>0</v>
      </c>
      <c r="H57" s="31">
        <f t="shared" si="10"/>
        <v>0</v>
      </c>
      <c r="I57" s="31">
        <f t="shared" si="10"/>
        <v>0</v>
      </c>
      <c r="J57" s="31">
        <f t="shared" si="10"/>
        <v>0</v>
      </c>
      <c r="K57" s="31">
        <f t="shared" si="10"/>
        <v>0</v>
      </c>
      <c r="L57" s="31">
        <f t="shared" si="10"/>
        <v>0</v>
      </c>
      <c r="M57" s="31">
        <f t="shared" si="10"/>
        <v>0</v>
      </c>
      <c r="N57" s="31">
        <f t="shared" si="10"/>
        <v>0</v>
      </c>
      <c r="O57" s="31">
        <f t="shared" si="10"/>
        <v>0</v>
      </c>
      <c r="P57" s="31">
        <f t="shared" si="10"/>
        <v>0</v>
      </c>
      <c r="Q57" s="31">
        <f t="shared" si="10"/>
        <v>0</v>
      </c>
      <c r="R57" s="31">
        <f t="shared" si="10"/>
        <v>0</v>
      </c>
      <c r="S57" s="31">
        <f t="shared" si="10"/>
        <v>0</v>
      </c>
      <c r="T57" s="31">
        <f t="shared" si="10"/>
        <v>0</v>
      </c>
      <c r="U57" s="31">
        <f t="shared" si="10"/>
        <v>0</v>
      </c>
      <c r="V57" s="31">
        <f t="shared" si="10"/>
        <v>0</v>
      </c>
      <c r="W57" s="31">
        <f t="shared" si="10"/>
        <v>0</v>
      </c>
      <c r="X57" s="31">
        <f t="shared" si="10"/>
        <v>0</v>
      </c>
      <c r="Y57" s="31">
        <f t="shared" si="10"/>
        <v>0</v>
      </c>
      <c r="Z57" s="32">
        <f t="shared" si="10"/>
        <v>28717</v>
      </c>
      <c r="AA57" s="32">
        <f t="shared" si="10"/>
        <v>47298</v>
      </c>
    </row>
    <row r="58" spans="1:27" s="11" customFormat="1" x14ac:dyDescent="0.25">
      <c r="A58" s="10" t="s">
        <v>19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4">
        <f>C58+E58+G58+I58+K58+M58+O58+Q58+S58+U58+W58+Y58</f>
        <v>0</v>
      </c>
      <c r="AA58" s="34">
        <f>B58+D58+F58+H58+J58+L58+N58+P58+R58+T58+V58+X58</f>
        <v>0</v>
      </c>
    </row>
    <row r="59" spans="1:27" x14ac:dyDescent="0.25">
      <c r="A59" s="12" t="s">
        <v>20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4">
        <f>C59+E59+G59+I59+K59+M59+O59+Q59+S59+U59+W59+Y59</f>
        <v>0</v>
      </c>
      <c r="AA59" s="34">
        <f>B59+D59+F59+H59+J59+L59+N59+P59+R59+T59+V59+X59</f>
        <v>0</v>
      </c>
    </row>
    <row r="60" spans="1:27" x14ac:dyDescent="0.25">
      <c r="A60" s="12" t="s">
        <v>21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4">
        <f>C60+E60+G60+I60+K60+M60+O60+Q60+S60+U60+W60+Y60</f>
        <v>0</v>
      </c>
      <c r="AA60" s="34">
        <f>B60+D60+F60+H60+J60+L60+N60+P60+R60+T60+V60+X60</f>
        <v>0</v>
      </c>
    </row>
    <row r="61" spans="1:27" x14ac:dyDescent="0.25">
      <c r="A61" s="13" t="s">
        <v>22</v>
      </c>
      <c r="B61" s="30">
        <v>28717</v>
      </c>
      <c r="C61" s="30">
        <v>28717</v>
      </c>
      <c r="D61" s="30">
        <v>18581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4">
        <f>C61+E61+G61+I61+K61+M61+O61+Q61+S61+U61+W61+Y61</f>
        <v>28717</v>
      </c>
      <c r="AA61" s="34">
        <f>B61+D61+F61+H61+J61+L61+N61+P61+R61+T61+V61+X61</f>
        <v>47298</v>
      </c>
    </row>
    <row r="62" spans="1:27" s="15" customFormat="1" ht="12.75" x14ac:dyDescent="0.2">
      <c r="A62" s="8" t="s">
        <v>35</v>
      </c>
      <c r="B62" s="31">
        <f t="shared" ref="B62:AA62" si="11">B6+B11+B16+B22+B27+B32+B37+B42+B47+B52+B57</f>
        <v>652811.4</v>
      </c>
      <c r="C62" s="31">
        <f t="shared" si="11"/>
        <v>257264.16</v>
      </c>
      <c r="D62" s="31">
        <f t="shared" si="11"/>
        <v>866127.92999999993</v>
      </c>
      <c r="E62" s="31">
        <f t="shared" si="11"/>
        <v>870693.38</v>
      </c>
      <c r="F62" s="31">
        <f t="shared" si="11"/>
        <v>0</v>
      </c>
      <c r="G62" s="31">
        <f t="shared" si="11"/>
        <v>0</v>
      </c>
      <c r="H62" s="31">
        <f t="shared" si="11"/>
        <v>0</v>
      </c>
      <c r="I62" s="31">
        <f t="shared" si="11"/>
        <v>0</v>
      </c>
      <c r="J62" s="31">
        <f t="shared" si="11"/>
        <v>0</v>
      </c>
      <c r="K62" s="31">
        <f t="shared" si="11"/>
        <v>0</v>
      </c>
      <c r="L62" s="31">
        <f t="shared" si="11"/>
        <v>0</v>
      </c>
      <c r="M62" s="31">
        <f t="shared" si="11"/>
        <v>0</v>
      </c>
      <c r="N62" s="31">
        <f t="shared" si="11"/>
        <v>0</v>
      </c>
      <c r="O62" s="31">
        <f t="shared" si="11"/>
        <v>0</v>
      </c>
      <c r="P62" s="31">
        <f t="shared" si="11"/>
        <v>0</v>
      </c>
      <c r="Q62" s="31">
        <f t="shared" si="11"/>
        <v>0</v>
      </c>
      <c r="R62" s="31">
        <f t="shared" si="11"/>
        <v>0</v>
      </c>
      <c r="S62" s="31">
        <f t="shared" si="11"/>
        <v>0</v>
      </c>
      <c r="T62" s="31">
        <f t="shared" si="11"/>
        <v>0</v>
      </c>
      <c r="U62" s="31">
        <f t="shared" si="11"/>
        <v>0</v>
      </c>
      <c r="V62" s="31">
        <f t="shared" si="11"/>
        <v>0</v>
      </c>
      <c r="W62" s="31">
        <f t="shared" si="11"/>
        <v>0</v>
      </c>
      <c r="X62" s="31">
        <f t="shared" si="11"/>
        <v>0</v>
      </c>
      <c r="Y62" s="31">
        <f t="shared" si="11"/>
        <v>0</v>
      </c>
      <c r="Z62" s="32">
        <f t="shared" si="11"/>
        <v>1127957.54</v>
      </c>
      <c r="AA62" s="32">
        <f t="shared" si="11"/>
        <v>1518939.33</v>
      </c>
    </row>
    <row r="63" spans="1:27" ht="13.5" customHeight="1" x14ac:dyDescent="0.25">
      <c r="A63" s="16"/>
      <c r="B63" s="16"/>
      <c r="C63" s="17"/>
      <c r="D63" s="16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5">
      <c r="A64" s="19"/>
      <c r="C64" s="49" t="s">
        <v>36</v>
      </c>
      <c r="D64" s="49"/>
      <c r="E64" s="49" t="s">
        <v>37</v>
      </c>
      <c r="F64" s="49"/>
      <c r="G64" s="49" t="s">
        <v>38</v>
      </c>
      <c r="H64" s="49"/>
      <c r="I64" s="50"/>
      <c r="J64" s="50"/>
      <c r="K64" s="50"/>
      <c r="L64" s="50"/>
      <c r="M64" s="50"/>
      <c r="N64" s="50"/>
      <c r="O64" s="50"/>
      <c r="P64" s="51"/>
      <c r="Q64" s="51"/>
      <c r="R64" s="51"/>
    </row>
    <row r="65" spans="1:18" x14ac:dyDescent="0.25">
      <c r="A65" s="54" t="s">
        <v>39</v>
      </c>
      <c r="B65" s="54"/>
      <c r="C65" s="52">
        <f>AA7+AA12+AA17+AA23+AA28+AA33+AA38+AA43+AA48+AA53+AA58</f>
        <v>0</v>
      </c>
      <c r="D65" s="53"/>
      <c r="E65" s="47">
        <f>Z7+Z12+Z17+Z23+Z28+Z33+Z38+Z43+Z48+Z53+Z58</f>
        <v>0</v>
      </c>
      <c r="F65" s="48"/>
      <c r="G65" s="47">
        <f>C65-E65</f>
        <v>0</v>
      </c>
      <c r="H65" s="48"/>
      <c r="I65" s="20"/>
      <c r="J65" s="21"/>
      <c r="K65" s="21"/>
      <c r="L65" s="21"/>
      <c r="M65" s="21"/>
      <c r="N65" s="3"/>
      <c r="O65" s="3"/>
      <c r="P65" s="3"/>
      <c r="Q65" s="3"/>
      <c r="R65" s="3"/>
    </row>
    <row r="66" spans="1:18" x14ac:dyDescent="0.25">
      <c r="A66" s="55" t="s">
        <v>40</v>
      </c>
      <c r="B66" s="56"/>
      <c r="C66" s="47">
        <f>AA8+AA13+AA18+AA24+AA29+AA34+AA39+AA44+AA49+AA54+AA59</f>
        <v>1084000</v>
      </c>
      <c r="D66" s="48"/>
      <c r="E66" s="47">
        <f>Z8+Z13+Z18+Z24+Z29+Z34+Z39+Z44+Z49+Z54+Z59</f>
        <v>711599.21</v>
      </c>
      <c r="F66" s="48"/>
      <c r="G66" s="47">
        <f>C66-E66</f>
        <v>372400.79000000004</v>
      </c>
      <c r="H66" s="48"/>
      <c r="I66" s="20"/>
      <c r="J66" s="22"/>
      <c r="K66" s="22"/>
      <c r="L66" s="23"/>
      <c r="M66" s="24"/>
      <c r="N66" s="25"/>
      <c r="O66" s="25"/>
      <c r="P66" s="25"/>
      <c r="Q66" s="25"/>
      <c r="R66" s="25"/>
    </row>
    <row r="67" spans="1:18" x14ac:dyDescent="0.25">
      <c r="A67" s="55" t="s">
        <v>41</v>
      </c>
      <c r="B67" s="56"/>
      <c r="C67" s="47">
        <f>AA9+AA14+AA19+AA25+AA30+AA35+AA40+AA45+AA50+AA55+AA60</f>
        <v>372689.32999999996</v>
      </c>
      <c r="D67" s="48"/>
      <c r="E67" s="47">
        <f>Z9+Z14+Z19+Z25+Z30+Z35+Z40+Z45+Z50+Z55+Z60</f>
        <v>372689.33</v>
      </c>
      <c r="F67" s="48"/>
      <c r="G67" s="47">
        <f>C67-E67</f>
        <v>0</v>
      </c>
      <c r="H67" s="48"/>
      <c r="I67" s="20"/>
      <c r="J67" s="21"/>
      <c r="K67" s="21"/>
      <c r="L67" s="21"/>
      <c r="M67" s="26"/>
      <c r="N67" s="27"/>
      <c r="O67" s="25"/>
      <c r="P67" s="3"/>
      <c r="Q67" s="3"/>
      <c r="R67" s="3"/>
    </row>
    <row r="68" spans="1:18" x14ac:dyDescent="0.25">
      <c r="A68" s="54" t="s">
        <v>42</v>
      </c>
      <c r="B68" s="54"/>
      <c r="C68" s="52">
        <f>AA10+AA15+AA21+AA26+AA31+AA36+AA41+AA46+AA51+AA56+AA61</f>
        <v>62250</v>
      </c>
      <c r="D68" s="53"/>
      <c r="E68" s="47">
        <f>Z10+Z15+Z21+Z26+Z31+Z36+Z41+Z46+Z51+Z56+Z61</f>
        <v>43669</v>
      </c>
      <c r="F68" s="48"/>
      <c r="G68" s="47">
        <f>C68-E68</f>
        <v>18581</v>
      </c>
      <c r="H68" s="48"/>
      <c r="M68" s="28"/>
      <c r="N68" s="28"/>
      <c r="O68" s="28"/>
    </row>
    <row r="69" spans="1:18" x14ac:dyDescent="0.25">
      <c r="C69" s="33"/>
      <c r="D69" s="33"/>
      <c r="E69" s="33"/>
      <c r="F69" s="33"/>
      <c r="G69" s="33"/>
      <c r="H69" s="33"/>
    </row>
    <row r="70" spans="1:18" x14ac:dyDescent="0.25">
      <c r="C70" s="57">
        <f>C65+C66+C67</f>
        <v>1456689.33</v>
      </c>
      <c r="D70" s="58"/>
      <c r="E70" s="57">
        <f>E65+E66+E67</f>
        <v>1084288.54</v>
      </c>
      <c r="F70" s="58"/>
      <c r="G70" s="57">
        <f>C70-E70</f>
        <v>372400.79000000004</v>
      </c>
      <c r="H70" s="58"/>
    </row>
    <row r="72" spans="1:18" x14ac:dyDescent="0.25">
      <c r="C72" s="59"/>
      <c r="D72" s="59"/>
    </row>
    <row r="73" spans="1:18" ht="16.5" customHeight="1" x14ac:dyDescent="0.25">
      <c r="C73" s="60"/>
      <c r="D73" s="60"/>
    </row>
  </sheetData>
  <mergeCells count="44">
    <mergeCell ref="C70:D70"/>
    <mergeCell ref="E70:F70"/>
    <mergeCell ref="G70:H70"/>
    <mergeCell ref="C72:D72"/>
    <mergeCell ref="C73:D73"/>
    <mergeCell ref="C68:D68"/>
    <mergeCell ref="E68:F68"/>
    <mergeCell ref="G68:H68"/>
    <mergeCell ref="A65:B65"/>
    <mergeCell ref="C65:D65"/>
    <mergeCell ref="E65:F65"/>
    <mergeCell ref="G65:H65"/>
    <mergeCell ref="A66:B66"/>
    <mergeCell ref="A67:B67"/>
    <mergeCell ref="C67:D67"/>
    <mergeCell ref="E67:F67"/>
    <mergeCell ref="G67:H67"/>
    <mergeCell ref="A68:B68"/>
    <mergeCell ref="M64:O64"/>
    <mergeCell ref="C66:D66"/>
    <mergeCell ref="E66:F66"/>
    <mergeCell ref="P64:R64"/>
    <mergeCell ref="P4:Q4"/>
    <mergeCell ref="G66:H66"/>
    <mergeCell ref="C64:D64"/>
    <mergeCell ref="E64:F64"/>
    <mergeCell ref="G64:H64"/>
    <mergeCell ref="I64:L64"/>
    <mergeCell ref="Z4:AA4"/>
    <mergeCell ref="F1:O1"/>
    <mergeCell ref="J4:K4"/>
    <mergeCell ref="X4:Y4"/>
    <mergeCell ref="L4:M4"/>
    <mergeCell ref="G2:N2"/>
    <mergeCell ref="H4:I4"/>
    <mergeCell ref="R4:S4"/>
    <mergeCell ref="T4:U4"/>
    <mergeCell ref="V4:W4"/>
    <mergeCell ref="N4:O4"/>
    <mergeCell ref="A3:E3"/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Кассовые расходы учреждения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система</cp:lastModifiedBy>
  <dcterms:created xsi:type="dcterms:W3CDTF">2016-11-29T08:41:52Z</dcterms:created>
  <dcterms:modified xsi:type="dcterms:W3CDTF">2017-03-03T12:24:17Z</dcterms:modified>
</cp:coreProperties>
</file>